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autoCompressPictures="0" defaultThemeVersion="124226"/>
  <mc:AlternateContent xmlns:mc="http://schemas.openxmlformats.org/markup-compatibility/2006">
    <mc:Choice Requires="x15">
      <x15ac:absPath xmlns:x15ac="http://schemas.microsoft.com/office/spreadsheetml/2010/11/ac" url="\\mrbc-mbhg.intra.net\ssg-dsg-fs\SSG-DSG-FS\BXL-INT\FEDER\Communication\Communication 2014-2020\SITE INTERNET - PORTAIL\SITE PORTAIL COMMUN\MODIFICATIONS JUILLET 2022\"/>
    </mc:Choice>
  </mc:AlternateContent>
  <xr:revisionPtr revIDLastSave="0" documentId="13_ncr:1_{0EF93E22-63B3-45F0-988D-58D141AEC6B1}" xr6:coauthVersionLast="47" xr6:coauthVersionMax="47" xr10:uidLastSave="{00000000-0000-0000-0000-000000000000}"/>
  <bookViews>
    <workbookView xWindow="-108" yWindow="-108" windowWidth="23256" windowHeight="12456" xr2:uid="{00000000-000D-0000-FFFF-FFFF00000000}"/>
  </bookViews>
  <sheets>
    <sheet name="Françai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26" i="4" l="1"/>
  <c r="J24" i="4"/>
  <c r="J70" i="4"/>
  <c r="I5" i="4"/>
  <c r="H5" i="4"/>
  <c r="H35" i="4"/>
</calcChain>
</file>

<file path=xl/sharedStrings.xml><?xml version="1.0" encoding="utf-8"?>
<sst xmlns="http://schemas.openxmlformats.org/spreadsheetml/2006/main" count="484" uniqueCount="261">
  <si>
    <t>Le Bâti Bruxellois</t>
  </si>
  <si>
    <t>Le projet dénommé « Le Bâti bruxellois, source de nouveaux matériaux » , vise à permettre que le bâti existant devienne source de nouveaux matériaux, ce qui nécessite de travailler dès la phase de conception d’un produit jusqu’à sa « fin de vie » par la récupération et la valorisation maximale des déchets à travers la réutilisation, le réemploi après réparation, le recyclage ou la valorisation thermique.</t>
  </si>
  <si>
    <t>Université catholique de Louvain, Vrije Universiteit Brussel, Rotor ASBL, CSTC</t>
  </si>
  <si>
    <t>ATRIUM BRUSSELS</t>
  </si>
  <si>
    <t>ATRIUM LAB : LIVING SMART RETAIL CITY </t>
  </si>
  <si>
    <t xml:space="preserve">METROLAB - Brussels Metropolitan Laboratory </t>
  </si>
  <si>
    <t>Université catholique de Louvain, Université Libre de Bruxelles</t>
  </si>
  <si>
    <t>Divers ElderyCare</t>
  </si>
  <si>
    <t>Belgium</t>
  </si>
  <si>
    <t>Université libre de Bruxelles,  Vrije Universiteit Brussel</t>
  </si>
  <si>
    <t>Art2Work asbl</t>
  </si>
  <si>
    <t>La Fédération Wallonie-Bruxelles</t>
  </si>
  <si>
    <t>TRIAXES</t>
  </si>
  <si>
    <t>La Fédération Bruxelloise des entreprises de travail adapté (FEBRAP) ASBL</t>
  </si>
  <si>
    <t>Dev Up Team </t>
  </si>
  <si>
    <t xml:space="preserve"> Agence Bruxelloise pour l’Entreprise asbl, Osiris – Crédal Plus asbl</t>
  </si>
  <si>
    <t>ALIFE</t>
  </si>
  <si>
    <t>Irisphère</t>
  </si>
  <si>
    <t>Citydev.brussels</t>
  </si>
  <si>
    <t xml:space="preserve">Crèche Marchandises </t>
  </si>
  <si>
    <t xml:space="preserve">Crèche du CPAS de Schaerbeek </t>
  </si>
  <si>
    <t>CPAS de Schaerbeek</t>
  </si>
  <si>
    <t xml:space="preserve"> Zinneke asbl, Rotor asbl</t>
  </si>
  <si>
    <t>Masui4Ever</t>
  </si>
  <si>
    <t xml:space="preserve">CASTII (Centre Arts, Technologies, Innovation et Inclusion </t>
  </si>
  <si>
    <t>VZW De Vaartkapoen</t>
  </si>
  <si>
    <t>Actie zoekt Burger</t>
  </si>
  <si>
    <t>Brussels Kunstenoverleg VZW</t>
  </si>
  <si>
    <t> Centre Scientifique et Technique de la Construction (CSTC), ULB, VUB, UCL, ECAM asbl</t>
  </si>
  <si>
    <t>Hamster</t>
  </si>
  <si>
    <t>Agence Bruxelles Propreté (ABP)</t>
  </si>
  <si>
    <t>Nouveau parc à conteneurs régional au caractère exemplaire et attractif</t>
  </si>
  <si>
    <t>MAD BRUSSELS, Université libre de Bruxelles (ULB)</t>
  </si>
  <si>
    <t>FEBECOOP, Solidarité des Alternatives Wallonnes et Bruxelloises (SAW-B), Bruxelles Émergence, Impulse.brussels, ICHEC Entreprises, Cascade (Solvay Entrepreneurs)</t>
  </si>
  <si>
    <t xml:space="preserve"> L’Université libre de Bruxelles (ULB), La Vrije Universiteit Brussel (VUB),Le Service Géologique de Belgique-DO Terre et Histoire de la Vie de l’Institut Royal des Sciences,  Le Centre Scientifique et Technique de la Construction, Bruxelles Environnement Naturelles de Belgique</t>
  </si>
  <si>
    <t>BruGeoTherMap - Valorisation du potentiel géothermique de la Région de Bruxelles-Capitale</t>
  </si>
  <si>
    <t>060</t>
  </si>
  <si>
    <t>064</t>
  </si>
  <si>
    <t>059</t>
  </si>
  <si>
    <t>062</t>
  </si>
  <si>
    <t>066</t>
  </si>
  <si>
    <t>067</t>
  </si>
  <si>
    <t>069</t>
  </si>
  <si>
    <t>073</t>
  </si>
  <si>
    <t>095</t>
  </si>
  <si>
    <t>097</t>
  </si>
  <si>
    <t>Move it Kanal</t>
  </si>
  <si>
    <t>Brussels: Cooperation In the City (COOPCITY)</t>
  </si>
  <si>
    <t>Projet Modernisation des Equipements pédagogiques de l’enseignement qualifiant</t>
  </si>
  <si>
    <t>ICITY-RDI.BRU</t>
  </si>
  <si>
    <t>Bellevue4Starters</t>
  </si>
  <si>
    <t>ONCO-TRA.BRU</t>
  </si>
  <si>
    <t>Boeren Bruxsel Paysans</t>
  </si>
  <si>
    <t xml:space="preserve">Bruxelles Environnement (IBGE), Le Début des Haricots asbl, Terre-en-vue asbl, Maison verte &amp; bleue asbl, Credal asbl, Commune d’Anderlecht
</t>
  </si>
  <si>
    <t>Labo de proximité</t>
  </si>
  <si>
    <t>Brussels Cruise Terminal</t>
  </si>
  <si>
    <t>Port de Bruxelles</t>
  </si>
  <si>
    <t>Opwekking van koude</t>
  </si>
  <si>
    <t>Universitair Ziekenhuis Brussel (UZB)</t>
  </si>
  <si>
    <t xml:space="preserve">Espace PME "Marco Polo" </t>
  </si>
  <si>
    <t xml:space="preserve">Citydev Brussels </t>
  </si>
  <si>
    <t xml:space="preserve">Cyclo Asbl </t>
  </si>
  <si>
    <t>Crèche Altaïr</t>
  </si>
  <si>
    <t>Commune de Schaerbeek</t>
  </si>
  <si>
    <t>Hippodrome renaissance – un espace vert urbain pour tous</t>
  </si>
  <si>
    <t>De Vaartkapoen</t>
  </si>
  <si>
    <t>Vlaamse Gemeentschapscommissie</t>
  </si>
  <si>
    <t>F12-01</t>
  </si>
  <si>
    <t>F12-02</t>
  </si>
  <si>
    <t>F22-01</t>
  </si>
  <si>
    <t>F32-03</t>
  </si>
  <si>
    <t>F33-02</t>
  </si>
  <si>
    <t>F33-06</t>
  </si>
  <si>
    <t>F41-03</t>
  </si>
  <si>
    <t>F41-05</t>
  </si>
  <si>
    <t>F41-06</t>
  </si>
  <si>
    <t>F42-01</t>
  </si>
  <si>
    <t>industrilasatie</t>
  </si>
  <si>
    <t>Living labs</t>
  </si>
  <si>
    <t>Industrialisatie, Innovatieve O&amp;O en valorisatie van het klinisch werkstation van het UZ Brussel</t>
  </si>
  <si>
    <t>Living Labs Brussels Retrofit</t>
  </si>
  <si>
    <t>Centre Scientifique et Technique de la Construction (CSTC), Innoviris,  Confédération Construction Bruxelles-Capitale (CCBC), impulse.brussels, Société du Logement de la Région Bruxelles-Capitale (SLRB), UCL, ULB, VUB, Bruxelles Environnement</t>
  </si>
  <si>
    <t>Beer Palace</t>
  </si>
  <si>
    <t>Ville de Bruxelles</t>
  </si>
  <si>
    <t>Zwembad VUB</t>
  </si>
  <si>
    <t>Vrije Universiteit Brussel (VUB)</t>
  </si>
  <si>
    <t>Véloroute</t>
  </si>
  <si>
    <t>Région de Bruxelles (Bruxelles Mobilité)</t>
  </si>
  <si>
    <t>La Halle Libelco – Jardin d’hiver</t>
  </si>
  <si>
    <t>Commune de Molenbeek-Saint-Jean</t>
  </si>
  <si>
    <t>Crèche Gosselies / Liverpool</t>
  </si>
  <si>
    <t>Commune de Molenbeek Saint-Jean, ONE, Commission Communautaire Française, Actiris, Bruxelles Développement Urbain, la Mission Locale de Molenbeek, asbl Olina</t>
  </si>
  <si>
    <t>Crèche Ulens</t>
  </si>
  <si>
    <t>Commune de Molenbeek Saint-Jean, ONE, Commission Communautaire Française, Bruxelles Développement Urbain, Actiris, Mission Locale de Molenbeek-Saint-Jean</t>
  </si>
  <si>
    <t>Crèche des Charbonnages</t>
  </si>
  <si>
    <t>Commune de Molenbeek Saint-Jean, ONE, Commission Communautaire Française, Bruxelles Développement Urbain,  Actiris, la Mission Locale de Molenbeek-Saint-Jean, Asbl Olina</t>
  </si>
  <si>
    <t>Abbaye de Forest</t>
  </si>
  <si>
    <t>Commune de Forest</t>
  </si>
  <si>
    <t>Medecin du monde</t>
  </si>
  <si>
    <t xml:space="preserve">AXE 1: Renforcer la recherche et améliorer le transfert et l'émergence de l'innovation </t>
  </si>
  <si>
    <t xml:space="preserve">AXE 2 :  Renforce  l'entreprenariat et améliorer le développement des PME dans les filières porteuses </t>
  </si>
  <si>
    <t xml:space="preserve">AXE 4: Améliorer le cadre de vie et l'environement des quartiers et des populations fragilisées </t>
  </si>
  <si>
    <t>PROGRAMME OPERATIONNEL 
OBJECTIF:  INVESTISSEMENT POUR LA CROISSANCE ET L'EMPLOI 
Liste des bénéficiaires pour la Région de Bruxelles-Capitale</t>
  </si>
  <si>
    <t xml:space="preserve">Ce projet consiste à modéliser une offre intégrée de services sociaux et de santé de première ligne accessibles à tous dans des quartiers à forte mixité économique et sociale. Deux centres de +/- 1.500 m2 seront créés en 2018 et 2020 selon des modèles différents. Entre-temps et pour répondre à l'enjeu migratoire, une équipe pluridisciplinaire intervient dans des structures sociales et de santé existantes pour faciliter l'intégration des migrants dans les services existants.  </t>
  </si>
  <si>
    <t>Création de dispositifs nouveaux soutenant la prise en charge de publics fragilisés à Bruxelles</t>
  </si>
  <si>
    <t>Médecins du monde, Solidarimmo</t>
  </si>
  <si>
    <t>Funds</t>
  </si>
  <si>
    <t>Beneficiary name</t>
  </si>
  <si>
    <t>Operation name</t>
  </si>
  <si>
    <t>Operation summary</t>
  </si>
  <si>
    <t>Operation start date</t>
  </si>
  <si>
    <t>Operation end date</t>
  </si>
  <si>
    <t>Total eligible expenditure allocated to the operation</t>
  </si>
  <si>
    <t>Union co-financing rate, as per priority axes (%)</t>
  </si>
  <si>
    <t>Operation postcode</t>
  </si>
  <si>
    <t>Country</t>
  </si>
  <si>
    <t>FEDER/EFRO/ERDF</t>
  </si>
  <si>
    <t>2014BE16RFOP001</t>
  </si>
  <si>
    <t>Operational program</t>
  </si>
  <si>
    <t>Code of category of intervention of the operation</t>
  </si>
  <si>
    <t>Name of category of intervention of the operation</t>
  </si>
  <si>
    <t>BE</t>
  </si>
  <si>
    <t>Research and innovation activities in public research centres and centres of competence including networking</t>
  </si>
  <si>
    <t>Research and innovation activities in private research centres including networking</t>
  </si>
  <si>
    <t>Research and innovation processes in SMEs (including voucher schemes, process, design, service and social innovation)</t>
  </si>
  <si>
    <t>Research and innovation infrastructure (private, including science parks)</t>
  </si>
  <si>
    <t>Technology transfer and university-enterprise cooperation primarily benefiting SMEs</t>
  </si>
  <si>
    <t>SME business development, support to entrepreneurship and incubation (including support to spin offs and spin outs)</t>
  </si>
  <si>
    <t>Advanced support services for SMEs and groups of SMEs (including management, marketing and design services)</t>
  </si>
  <si>
    <t>Support to social enterprises (SMEs)</t>
  </si>
  <si>
    <t>Generic productive investment in small and medium – sized enterprises (‘SMEs’)</t>
  </si>
  <si>
    <t>Support to environmentally-friendly production processes and resource efficiency in SMEs</t>
  </si>
  <si>
    <t>Energy efficiency and demonstration projects in SMEs and supporting measures</t>
  </si>
  <si>
    <t>Energy efficiency renovation of public infrastructure, demonstration projects and supporting measures</t>
  </si>
  <si>
    <t>Cycle tracks and footpaths</t>
  </si>
  <si>
    <t>Protection and enhancement of biodiversity, nature protection and green infrastructure</t>
  </si>
  <si>
    <t>Infrastructure for early childhood education and care</t>
  </si>
  <si>
    <t>Development and promotion of public cultural and heritage services</t>
  </si>
  <si>
    <t>Community-led local development initiatives in urban and rural areas</t>
  </si>
  <si>
    <t>Health infrastructure</t>
  </si>
  <si>
    <t>Le projet « Labo de proximité » vise à améliorer la prise en charge des patients atteints de maladies chroniques, en facilitant leur accès aux tests de laboratoire et en permettant une transmission rapide des résultats aux médecins traitants, ainsi qu’à établir un suivi dynamique des patients en impliquant les différents acteurs de terrain.  (mises en place laboratoire mobile+ x structures relais locales).</t>
  </si>
  <si>
    <t xml:space="preserve">ICITY-RDI.BRU vise à renforcer la recherche et de l’innovation dans les technologies de l’information et de la communication (TIC), le cœur de l’« IC-Park » sur le campus ULB-VUB de la Plaine à Ixelles. L’IC-Park comprendra également le « Library and Learning Center » ULB-VUB, financé par Beliris et l’incubateur ICAB de la VUB, à l’Arsenal. Il formera un axe d’innovation avec le centre « médias » prévu à Reyers. 
</t>
  </si>
  <si>
    <t xml:space="preserve">HAMSTER vise à concevoir, construire et valider un équipement d’essai permettant d’étudier le comportement hygrothermique et la performance énergétique d’éléments de construction présentant des dimensions réalistes. Cet équipement sera installé à Greenbizz (CSTC)et mis à disposition pour réaliser des recherches et des développements industriels sur de nouveaux produits,notamment dans le contexte de la rénovation des bâtiments existants. </t>
  </si>
  <si>
    <t>Divers ElderyCare a pour objectif d’améliorer les soins apportées aux personnes âgées et, plus spécifiquement, de mieux connaître l’influence de la diversité des personnes âgées sur les soins apportés dans le cadre de la démence(renforcement des liens entre les centres de recherche et  l’enseignement supérieur+ organisations,développement de nouvelles méthodologies,face aux vieillissement et la superdiversité,lutte contre l’exclusion sociale).</t>
  </si>
  <si>
    <t xml:space="preserve">Le projet dénommé « Modernisation des Equipements pédagogiques de l’enseignement qualifiant » vise à mener une politique d’investissement cohérente et concertée en équipements de pointe afin de mettre en adéquation la formation qualifiante des jeunes et les compétences recherchées par les entreprises. L’objectif poursuivi est une meilleure insertion des jeunes sur le marché de l’emploi dans les métiers techniques et manuels. </t>
  </si>
  <si>
    <t>Le projet vise consiste à créer un espace d'accueil pour PME sur une superficie de 7000m2. Cet espace sera intégré dans un projet urbanistique d'ensemble qui se veut innovant en terme d'intégration urbaine des fonctions économique, de mixité fonctionnelle et de diversité de logements.</t>
  </si>
  <si>
    <t>TRIAXES est une méthode de travail collaborative, novatrice et opérationnelle par son approche de l’accompagnement partiel, en tripartite d’experts, d’un porteur de projet en vue du développement d’un produit dans le secteur industriel (TRIAXESpro, de produit) ou d’une collection dans le secteur de la mode (TRIAXESmod, de mode). TRIAXESens (enseignement) vise à permettre à des équipes de trois étudiants, issus de différents programmes de formation de parcourir, ensemble, le processus complet de développement d’un produit industriel</t>
  </si>
  <si>
    <t xml:space="preserve">COOPCITY, vise à développer un centre d’entrepreneuriat social, coopératif et collaboratif, intégrant un incubateur et espace de coworking et développant une offre d’information et de sensibilisation à cette forme d’entrepreneuriat.
Le projet mise sur le potentiel des innovations sociales, des entreprises sociales innovantes et des nouvelles formes de coopération entre l’entrepreneuriat social et l’économie collaborative. </t>
  </si>
  <si>
    <t xml:space="preserve">Le projet a pour objet de créer un nouveau pôle culturel, commercial et touristique autour de la bière belge dans le bâtiment de la Bourse à Bruxelles. La superficie estimée actuelle du site est d’environ 12.500 m² (sous-sol et site archéologique compris) </t>
  </si>
  <si>
    <t xml:space="preserve">Le projet dénommé « Dev Up Team » vise à développer et/ou diversifier les activités des onze entreprises de travail adapté (ETA) bruxelloises afin de soutenir la compétitivité de ces dernières (qui font) face à une concurrence accrue. L’enjeu est de maintenir l’emploi des 1450 personnes en situation de handicap employés au sein des ETA.
</t>
  </si>
  <si>
    <t xml:space="preserve">ALIFE vise via le cluster (lifetech.brussels) qui est un modèle   basé sur un partenariat – entreprises/universités/secteur public - , à mettre sur pied une politique de développement durable pour faire face aux défis sociétaux à venir tel que le vieillissement de la population. Le cluster souhaite  intégrer la dimension sociale (les patients et les prestataires de soins) dans le cluster. </t>
  </si>
  <si>
    <t>ONCO-TRA.BRU est un projet de création d’une plateforme bruxelloise de formation en cancérologie au sein du centre de formation continue des métiers de la santé du pôle santé de l’ULB. Il permettra de répondre aux exigences de recrutement du secteur hospitalier, biomédical et pharmaceutique et ainsi développer l’attractivité de la RBC grâce à son impact sur le marché du travail et sur la demande croissante de toutes sortes de services dans la filière Santé</t>
  </si>
  <si>
    <t xml:space="preserve">Irisphère, vise à renforcer et à étendre l’application pratique de l’économie circulaire à l’échelle inter-entreprises sur le territoire de la RBC.
l’objectif est d’une part continuer l’accompagnement des entreprises, et de créer des synergies inter-entreprises et d’autre part, d'exploiter un éco-digesteur, approvisionné des déchets alimentaires des entreprises de la Région afin de réaliser par la suite un parc à matières </t>
  </si>
  <si>
    <t>Boeren Bruxsel Paysans, vise à créer un pôle d’agriculture péri-urbaine durable à Neerpede et au Vogelenzang (Anderlecht). L’objectif est de créer un projet-pilote,visant à renforcer les circuits courts de produits alimentaires en RBC tout en préservant la biodiversité de ces deux zones. Boeren Bruxsel Paysans a pour ambition d’intégrer toute la filière alimentation durable, et se positionner comme un centre spécialisé en agriculture urbaine durable</t>
  </si>
  <si>
    <t xml:space="preserve"> BruGeoTherMap - Valorisation du potentiel géothermique de la Région de Bruxelles-Capitale », vise à valoriser le potentiel géothermique de la Région de Bruxelles-Capitale, en se concentrant, compte tenu des contextes géologique et urbain de Bruxelles sur la géothermie à basse enthalpie, et en particulier sur les systèmes fermés et les systèmes ouverts. 
Le projet vise ainsi à faciliter l’accessibilité et le recours à une utilisation rationnelle de l’énergie géothermique peu profonde en région bruxelloise;</t>
  </si>
  <si>
    <t xml:space="preserve">Le projet, appelé "Opwekking van koude voor koeling door recuperatie van verdampingsfrigorieën bij omzetting van vloeibare zuurstof naar de gasvormige fase", de l'Universitair Ziekenhuis Brussel (UZB) est un projet énergétique ambitieux lié à la construction d'une extension d'environ 50.000 m² d'ici 2022. </t>
  </si>
  <si>
    <t>LDuurzame innovatie van het zwembad op de VUB-campus Etterbeek' , vise la rénovation complète du bâtiment de la piscine de 25m et son extension au moyen d'un nouveau bassin d'apprentissage, et ce, en utilisant un maximum de matériaux, techniques et énergies durables.   Réalisation d'un bâtiment durable, qui s'inscrit dans la vision globale de durabilité et les objectifs de la VUB, la Région de Bruxelles-Capitale et l'Union européenne.</t>
  </si>
  <si>
    <t xml:space="preserve">Le projet vise à la mise en place d'une plateforme de gestion unifiée au niveau régional (pour le moment 6 communes partenaires et l'agence de stationnement) permettant le développement d'un réseau de stationnement couverts et sécurisé pour vélos. Ceci au travers de la mise en place de box dans l'espace public mais aussi au travers du développement d'un système de sécurisation et de mise à disposition de places de parking couvert. </t>
  </si>
  <si>
    <t>Le présent projet a pour objectif principal de construire un parc à conteneurs pilote dont les particularités pourront être transposées dans la création des futurs parcs. Exemplarité au niveau de l’infrastructure, de l’intégration environnementale et du fonctionnement interne du site.</t>
  </si>
  <si>
    <t xml:space="preserve">Intégration urbaine de l'avant-port bruxellois, consiste dans la réalisation par le Port de Bruxelles d'un terminal à passagers,  intégré dans un projet de réorganisation de l'espace public et de l'accès à la voie d'eau, à hauteur de Neder-Over-Heembeek et cela pour répondre aux défis  du tourisme (nautique), l’amélioration de l'environnement et l’intégration d'activités portuaires dans la ville. </t>
  </si>
  <si>
    <t>suite à un appel d’offres, l’ancien hippodrome de Boitsfort a été concédé à VO Group, qui a créé un consortium de 7 opérateurs pour développer le site. L’espace sera à la fois un pôle récréatif d’envergure régionale Le projet comprendra
un espace vert permettant la découverte de la nature, des espaces d'activités sportives et culturelles, et la valorisation du patrimoine</t>
  </si>
  <si>
    <t>Le projet consiste en la création, dans un quartier densément urbanisé (Heyvaert) en phase de revitalisation (logements, équipements collectifs), d’un espace public : le « Jardin d’hiver ». Ouvert sur le quartier et ses habitants, il sera situé sur le site de la Halle Libelco, le long du canal. Le projet répond notamment à un enjeu environnemental dans un quartier caractérisé par une faible attractivité.</t>
  </si>
  <si>
    <t>onstruction d’une crèche passive sur une parcelle vide communale. Cette crèche abritera 48 lits. Le bâtiment à construire à cet emplacement abritera également d’autres fonctions (une extension d’école ; un laboratoire Bio-Technique (projet faisant également l’objet d’un dossier FEDER soumis par la Commune)</t>
  </si>
  <si>
    <t xml:space="preserve">LCrèche Marchandises vise la construction d’une infrastructure d’accueil de la petite enfance, parachèvements et équipement (forfaitisé) compris, située dans un immeuble à construire à 1070 Anderlecht.  Le projet répond à l’amélioration du cadre de vie ce qui, à plus long terme, joue sur la réduction de cette dualisation socio-économique. </t>
  </si>
  <si>
    <t xml:space="preserve">Crèche Marchandises vise la construction d’une infrastructure d’accueil de la petite enfance, parachèvements et équipement (forfaitisé) compris, située dans un immeuble à construire à 1070 Anderlecht.  Le projet répond à l’amélioration du cadre de vie ce qui, à plus long terme, joue sur la réduction de cette dualisation socio-économique. </t>
  </si>
  <si>
    <t xml:space="preserve">Le projet dénommé « Crèche du CPAS de Schaerbeek », vise à créer une nouvelle crèche de 60 places à destination, majoritairement des enfants (0-3 ans) dont les parents sont accompagnés par le CPAS, principalement par le département d’insertion socioprofessionnelle.  </t>
  </si>
  <si>
    <t xml:space="preserve">Le projet vise à créer une crèche agréée de 48 nouvelles places avec un espace extérieur. Il prévoit la construction d’un bâtiment éco-construit dans le périmètre du « Contrat de quartier Durable Autour de Léopold II ». Il participe à la revitalisation urbaine de ce quartier qui présente un taux de chômage élevé et un taux de natalité parmi les plus élevés de la Région. </t>
  </si>
  <si>
    <t xml:space="preserve">Le projet comprend l'acquisition et la construction d'un milieu d'accueil de la petite enfance de 84 places sur 1.462m² ainsi que l'aménagement d'une cour/jardin de 435 m² à front de canal. Le projet, qui est repris dans le programme de revitalisation du contrat de quartier durable «Autour de Léopold II», est intégré au projet phare intitulé « Sainctelette » comprenant la construction de 3 logements, un hall des sports et une salle de boxe.  </t>
  </si>
  <si>
    <t>Le projet dénommé « Masui4Ever », vise à assurer un ancrage permanent dans la ville à l’Asbl Zinneke pour l’ensemble de son travail socio-artistique, d’éducation à l’art et de production. L'objectif est de construire une infrastructure culturelle dans un quartier où il n’y en a aucune et où il n’existe pas de dynamique socio-artistique:   rénovation, lréaménagement et l’équipement d’un bâtiment de 2088 m²</t>
  </si>
  <si>
    <t xml:space="preserve">Le projet vise à rénover et agrandir le centre communautaire De Vaartkapoen à Molenbeek dans une optique d'amélioration de son fonctionnement mais aussi de rénovation urbaine et d'amélioration du cadre de vie pour les riverains. </t>
  </si>
  <si>
    <t>Le projet intitulé « Action cherche citoyen » poursuit un double objectif. Le premier objectif est de renforcer l’échange interculturel entre les différents groupes de population dans la zone du Canal de Molenbeek. Le deuxième objectif est d’obtenir une bonne participation des citoyens dans l’élaboration et le suivi du projet d’infrastructure « De Vaartkapoen ».</t>
  </si>
  <si>
    <t>Lagum</t>
  </si>
  <si>
    <t>Aménagement d’un jardin potager sur la toiture d’un futur magasin Colruyt, qui permettra de réaliser des actions de recherches dans la filière de l’alimentation durable. Il s’agit de créer un espace pédagogique et expérimental de production maraîchère en collaboration entre la Commune d'Ixelles et l'ULB exploité dans une optique de recherche-action et offrant aux citoyens un lieu de découverte et d'inspiration à l'agriculture urbaine</t>
  </si>
  <si>
    <t>MANUFAKTURE</t>
  </si>
  <si>
    <t>Un nouvel abattoir sera construit d'ici 20203. Cette infrastructure sera mise à disposition des grossistes en viande et des PME du secteur de l’alimentation, mais également, de manière secondaire, à des fins administratives, d'éducation ou de logement. Sur l'espace gagné, la S.A. Abattoir aménagera une grande place autour de la halle alimentaire couverte, afin d'y organiser les marchés et d'autres événements.  Ce projet s'inscrit dans le cadre d'un vaste plan de développement.</t>
  </si>
  <si>
    <t>MEDIAPARK</t>
  </si>
  <si>
    <t xml:space="preserve">« Activation du Médiapark.brussels – Maison des médias » s'inscrit dans le pôle stratégique régional « Mediapark.brussels ». La SAU fera construire le bâtiment « Maison des Médias ». BX1 s’occupera de l’équipement technique mobilier et donnera au projet un large rayonnement auprès du public bruxellois et des médias.  BX1 profitera de son implantation dans le  Mediapark pour développer des collaborations avec des entreprises du secteur médias et s’engage à développer le partenariat avec Bruxelles Formation.  </t>
  </si>
  <si>
    <t>CASERNES</t>
  </si>
  <si>
    <t>le projet vise la rénovation en bâtiments très basse-énergie des anciennes casernes, pour des édifices destinés aux « équipements universitaires, partagés et collectifs ». Le projet proposera des activités de sensibilisation du public, de recherche fondamentale et participative sur le thème du développement durable, de consommation écoresponsable et durable. Objectifs: création d’emplois locaux et développement des entreprises "jeunes pousses" bruxelloises.</t>
  </si>
  <si>
    <t>Move it Kanal a pour but de renforcer la cohésion sociale et territoriale pour que les jeunes en situation de pauvreté et d’exclusion sociale se voient donner les moyens de vivre dans la dignité et de participer activement à la société. Le projet  mise sur l’égalité des chances, l’apprentissage des langues et la mise à disposition de possibilités optimales d’épanouissement pour les jeunes en alignant mieux l’offre et la demande en matière de culture.</t>
  </si>
  <si>
    <t xml:space="preserve">Le projet dénommé CASTII, vise à créer un grand centre de dimension locale, régionale et internationale autour des cultures numériques, des arts, des sciences et technologies et des innovations et offrir à la population habitant la zone du canal la possibilité de s’initier à la créativité avec les technologies numériques. Création d’un nouvel espace galerie et événements publics au sein du Centre pour les Cultures Digitales et la Technologie et agrandissement du Fablab d’iMAL </t>
  </si>
  <si>
    <t>Le projet dénommé « Abbaye de Forest » vise à développer un pôle culturel multifonctionnel sur le site de l’Abbaye de Forest, patrimoine classé depuis 1994, situé dans le cœur historique de la commune.  La réhabilitation de l’ancienne abbaye permettra ainsi l’implantation de plusieurs  fonctions culturelles, sociales et économiques ouvertes sur la Ville et accessibles à tous les habitants de la Région de Bruxelles-Capitale.</t>
  </si>
  <si>
    <t>Le projet consiste en la requalification de la véloroute Nord-Sud. il vise ainsi à créer des aménagements répondant à des critères de qualité et de confort supérieurs. Ces aménagements participent à la création de l’Itinéraire Cyclable Régional du Canal (ICRKC) qui fait partie du réseau Interrégional «RER vélo» et du réseau européen des voies vertes «REVER».</t>
  </si>
  <si>
    <t xml:space="preserve">Le projet, appelé Living Labs Brussels Retrofit, vise la réalisation ascendante des techniques et processus innovateurs dans le secteur de la construction en les testant sur des projets réels de rénovation de logements par différents consortiums d'acteurs de la construction.  
</t>
  </si>
  <si>
    <t>Cliniques Universitaires St-Luc, Université Catholique de Louvain, European Medical Association, Health First Europe</t>
  </si>
  <si>
    <t xml:space="preserve"> Université libre de Bruxelles (ULB), Vrije Universiteit Brussel (VUB), Le centre collectif de l’industrie technologique (SIRRIS)
</t>
  </si>
  <si>
    <t>Développement d’un outil de diagnostic numérique qui permettra de collecter de nombreuses données spécifiques aux tendances commerciales, aux commerces et à ses usagers, et la création d’un Living Lab.Cette structure ouverte à l’innovation sera une plateforme sur laquelle viendront se greffer plusieurs projets de recherche et de développement expérimental et s'adressera à tous les acteurs concernés par la Smart Retail City.</t>
  </si>
  <si>
    <t xml:space="preserve">Vlaamse Autonome Hogeschool </t>
  </si>
  <si>
    <t>Abattoir NV</t>
  </si>
  <si>
    <t>Société d'Aménagement Urbain (SAU), BX1 ASBL</t>
  </si>
  <si>
    <t>L'Université Libre de Bruxelles (ULB) et la Vrije Universiteit Brussels (VUB)</t>
  </si>
  <si>
    <t>Research and innovation infrastructure, processes, technology transfer and cooperation in enterprises focusing on the low carbon economy and on resilience to climate change</t>
  </si>
  <si>
    <t xml:space="preserve"> SME business development, support to entrepreneurship and incubation (including support to spin offs and spin outs)</t>
  </si>
  <si>
    <t>METROLAB - Brussels Metropolitan Laboratory-  vise le développement d'un laboratoire inter-universitaire, inter-disciplinaire et multi-sectoriel d’ingénierie territoriale (valorisation sociale et économique de la recherche sur les enjeux urbains bruxellois; développement des synergies à un niveau transversal entre filières, inscription des différents projets FEDER 2014-2020 dans les réalités territoriales bruxelloises).</t>
  </si>
  <si>
    <t xml:space="preserve">L'"Universitair Ziekenhuis Brussel” (UZB) a conçu et développé un système informatique très performant en appui de l’ensemble du processus de soins de l’hôpital : le « Klinisch Werkstation » (KWS). 
Le projet vise à transformer le KWS de l’UZ Brussel en package industrialisé, qui peut être déployé dans plusieurs hôpitaux et qui appuie de manière optimale et innovatrice, le processus des soins de ces hôpitaux. </t>
  </si>
  <si>
    <t>«Bellevue4Starters », vise à contribuer à la mise à l’emploi des jeunes peu scolarisés des quartiers populaires et favoriser l’échange d’expériences entre jeunes professionnels au sein d’un espace de travail partagé.Mettre sur pied un accompagnement sur mesure pour aider les jeunes à démarrer professionnellement, dans un nouvel espace appelé « creative brewery »dans lequel l’échange de compétences sera valorisé.</t>
  </si>
  <si>
    <t>AXE 3 : Soutenir le développement d’une économie circulaire et l’utilisation rationnelle des ressources dans les filières porteuses (bas carbone)</t>
  </si>
  <si>
    <t>AXE 3 bis: Soutenir le développement d’une économie circulaire et l’utilisation rationnelle des ressources dans les filières porteuses (environnement/utilisation rationnelle des ressources)</t>
  </si>
  <si>
    <t>Commune de Molenbeek Saint-Jean</t>
  </si>
  <si>
    <t>Dépollution du sol de laCrèche des Charbonnages</t>
  </si>
  <si>
    <t>Dépollution du sol du Jardin d'Hiver</t>
  </si>
  <si>
    <t>Commercial, industrial or hazardous waste management</t>
  </si>
  <si>
    <t>Household waste management (including minimisation, sorting, recycling  measures)</t>
  </si>
  <si>
    <t>Brustart</t>
  </si>
  <si>
    <t>Ce projet vise la mise en œuvre et la gestion d’un instrument financier de prise de capital dans des entreprises innovantes en « early stage ». Cet instrument vise à faciliter le démarrage de ces entreprises et leur accès à d’autres sources de financements.</t>
  </si>
  <si>
    <t>BRUSOC</t>
  </si>
  <si>
    <t xml:space="preserve">Ce projet vise la mise en œuvre et la gestion d’un instrument financier d’allocation de prêts avantageux pour les entreprises de l’économie d’insertion, sociale ou coopérative. Ce dispositif vise notamment à soutenir la création et le développement d’entreprises sur le territoire bruxellois tout en améliorant la capacité d’insertion professionnelle des populations fragilisées. </t>
  </si>
  <si>
    <t>Ce projet vise la mise en œuvre et la gestion d’un instrument financier d’octroi de microcrédits professionnels à destination d’un public exclu du système bancaire classique. Ce dispositif vise notamment à soutenir la création et le développement d’entreprises sur le territoire bruxellois tout en améliorant la capacité d’insertion professionnelle des populations fragilisées.</t>
  </si>
  <si>
    <t>Support to social enterprises</t>
  </si>
  <si>
    <t>Le projet va bénéficier d’un subside  de dépollution qui couvrira les études, les analyses de sols et  les travaux de dépollution.</t>
  </si>
  <si>
    <t>Citydev</t>
  </si>
  <si>
    <t>Dépollution de Marco Polo</t>
  </si>
  <si>
    <t>Ecole Centrale de Berchem</t>
  </si>
  <si>
    <t>Centre des Sports des Chalets de Berchem</t>
  </si>
  <si>
    <t>Crematorium de Bruxelles</t>
  </si>
  <si>
    <t>VGC Elzenhof</t>
  </si>
  <si>
    <t>Ma Campagne</t>
  </si>
  <si>
    <t>Alicia +</t>
  </si>
  <si>
    <t>Energetische optimalisatie van het gebouw G campus Etterbeek</t>
  </si>
  <si>
    <t>Campus de la Plaine</t>
  </si>
  <si>
    <t>Suniris</t>
  </si>
  <si>
    <t>Energetic renovation of public buildings</t>
  </si>
  <si>
    <t>2014BE16RFOP002</t>
  </si>
  <si>
    <t>2014BE16RFOP003</t>
  </si>
  <si>
    <t>2014BE16RFOP004</t>
  </si>
  <si>
    <t>2014BE16RFOP005</t>
  </si>
  <si>
    <t>2014BE16RFOP006</t>
  </si>
  <si>
    <t>2014BE16RFOP007</t>
  </si>
  <si>
    <t>2014BE16RFOP008</t>
  </si>
  <si>
    <t>2014BE16RFOP010</t>
  </si>
  <si>
    <t>2014BE16RFOP011</t>
  </si>
  <si>
    <t xml:space="preserve"> Municipal administration of Berchem-Saint-Agathe</t>
  </si>
  <si>
    <t xml:space="preserve">Le projet « Ecole centrale » porte sur la rénovation des chaudieres de l’école centrale (les Glycines) de Berchem-Sainte-Agathe. </t>
  </si>
  <si>
    <t>Le projet « Centre des sports » porte sur la rénovation des chaudieres du centre des sports de Berchem-Sainte-Agathe, 1 rue des Chalets. Le projet proposé permet de passer d’un total de 750 kW installés à 350 kW avec une économie en énergie primaire estimée de 197.130 kWh/an.</t>
  </si>
  <si>
    <t>Société coompérative Intercommunale de Crémation</t>
  </si>
  <si>
    <t xml:space="preserve">Le projet présenté prévoit la rénovation de la chaufferie, de la distribution, du groupe de ventilation et de la régulation, avec ajout d’un stockage, afin de permettre de chauffer les bâtiments quasi-exclusivement grâce à la récupération de la chaleur sur les fumées des fours, à hauteur de 85% des besoins estimés. </t>
  </si>
  <si>
    <t>Vlaamse Gemeenschapscommissie</t>
  </si>
  <si>
    <t>Centre Scolaire de Ma Campagne asbl</t>
  </si>
  <si>
    <t xml:space="preserve">Le Centre Scolaire de Ma Campagne se compose de plusieurs bâtiments acquis, construits et rénovés à des périodes différentes. Le projet d’amélioration énergétique se concentre sur deux ailes plus anciennes de cette implantation, soit presque 6.000 m² chauffés. Trois postes ayant été identifiés comme les plus énergivores du site feront l’objet d’une rénovation et d’une optimisation des performances. </t>
  </si>
  <si>
    <t>Le projet consiste à rénover un site contenant quatre bâtiments, à permettre l’hébergement de classes supplémentaires et à améliorer les performances énergétiques de l’ensemble. La partie du projet couvert par le FEDER (phase 2) concerne trois des 4 bâtiments du site. Les travaux visent à l’amélioration du PEB dans les bâtiments J, G et F et à la réfection de la toiture, l’isolation et le remplacement de l’installation de chauffage (passant du mazout au gaz).</t>
  </si>
  <si>
    <t>Institut Saint-André d'Ixelles asbl</t>
  </si>
  <si>
    <t>Vrije Universiteit Brussel</t>
  </si>
  <si>
    <t xml:space="preserve">Le projet consiste en :
-	Rénovation complète des sous-stations (échangeurs, collecteurs, pompes à débit variable, vannes, régulation, comptage conforme à la PEB,…)
-	L’ajout de 1 à 2 unités de cogénération au gaz pour une puissance thermique totale de l’ordre de 1,5 MW. Cette cogénération produirait environ 50% de la chaleur nécessaire au chauffage du site
-	Le remplacement éventuel de l’ancienne chaudière gaz de 10 MW (datant de 1975) par une chaudière à condensation de 6 MW
-	Le remplacement complet de la régulation : gestion de cascade, régulation climatique du réseau, régulation à débit variable du réseau, régulation des sous-stations </t>
  </si>
  <si>
    <t xml:space="preserve">Centre Hospitalier Universitaire Brugmann </t>
  </si>
  <si>
    <t>Le projet « Suniris » consiste à placer des panneaux photovoltaïques sur les toitures du site « Horta ». L’objectif premier du projet « Suniris » est de diminuer la consommation d’électricité du site Horta, mais il est aussi de « montrer l’exemple », en étant visible des nombreux visiteurs du CHU Brugmann et de l’Hôpital des Enfants, et de représenter un investissement pour les finances publiques. L’économie d’électricité auto-produite est estimée à 418.000 kWh électrique par an, ce qui représente un gain d’énergie primaire de 1.056.598 kWhp et 165 Tonnes d’équivalent CO2 évité.</t>
  </si>
  <si>
    <t>"L'optimisation et la rénovation du centre communautaire Elzenhof, situé à 1050 Ixelles, consiste à  :
- Création d'un axe d'entrée (axe d'accès) dans le hall d'entrée ;
- Rénovation de l'installation de chauffage en une installation conforme et efficace sur le plan énergétique ;
- Rénovation du grenier : Rénovation de l'enveloppe du toit du grenier ; 
- Rénovation du bâtiment arrière : rénovation de l'enveloppe du toit du bâtiment arrière avec une isolation importante.
Traduit avec www.DeepL.com/Translator (version gratuite)</t>
  </si>
  <si>
    <t>Dans le bâtiment G du campus de la VUB à Etterbeek, les activités d'enseignement et de recherche de la Faculté des sciences et de l'ingénierie des biosciences ont lieu. Le bâtiment date de 1975 et n'est plus en ordre sur le plan énergétique. Pour y remédier, le bâtiment sera rénové couche par couche. Dans une première phase, les deux étages supérieurs (G8 et G9) les plus consommateurs seront abordés (13 % de la surface utilise 54 % de l'énergie totale du bâtiment). Ces deux couches seront presque entièrement dépouillées. Le financement du FEDER sera utilisé pour les trois sections ayant un impact sur l'efficacité énergétique et les émissions de CO2.</t>
  </si>
  <si>
    <t xml:space="preserve"> Municipal administration of UCCLE</t>
  </si>
  <si>
    <t xml:space="preserve">       Projet U</t>
  </si>
  <si>
    <t>La Commune d’Uccle dispose actuellement de bâtiments situés en divers endroits de la Commune pour abriter ses services. Afin d’améliorer l’accueil au citoyen et les synergies entre les services, elle a acquis l’ensemble des bâtiments «Fabricom » situés rue de Stalle. Cet ensemble est monofonctionnel, énergétiquement et techniquement obsolète, mais présente une grande valeur architecturale. Le projet concerne donc la transformation profonde de ce bâtiment en améliorant sensiblement ses performances énergétiques.</t>
  </si>
  <si>
    <t xml:space="preserve"> Citydev.brussels,- Ecores sprl,- Lateral Thinking Factory scrl (LTF), - Biomim Greenloop s.a,- Chambre de Commerce et d’Industrie de Bruxelles &amp; Union des Entreprises de Bruxelles asbl (BECI), La Ferme Nos Pilifs</t>
  </si>
  <si>
    <t>DROHME, JNC international, Bruxelles Environnement, Voice agency, VO communication, IPAA.</t>
  </si>
  <si>
    <t xml:space="preserve"> Interactive Media Art Laboratory asbl (iMAL), Asbl Molenbeek en mouvement (Asbl MOVE), La Commune de Molenbeek-Saint-Jean (MCCS), </t>
  </si>
  <si>
    <t>2014BEFROP001</t>
  </si>
  <si>
    <t>COVID-19 RECOVER</t>
  </si>
  <si>
    <t>RISE UP /Outil de prêts avantageux à destination des entreprises de l’économie sociale, d’insertion ou coopérative</t>
  </si>
  <si>
    <t>OPEN UP / Outil de microcrédits</t>
  </si>
  <si>
    <t>RECOVER est un prêt d’urgence destiné à soutenir exclusivement la trésorerie des très petites sociétés, indépendants, entreprises sociales affectées impactées par la crise du Coronavirus.  Ce prêt d’urgence permet à BRUSOC d’octroyer un financement  de maximum 15.000 € à un taux d’intérêt de 1,75% sur une période de maximum 3 ans. Aucun nouvel apport propre n’est exigé.</t>
  </si>
  <si>
    <t>BRUSEED</t>
  </si>
  <si>
    <t>support to social enterprise</t>
  </si>
  <si>
    <t>Commune d'Ixelles, l'Université Libre de Bruxelles (ULB), Refresh-XL asbl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</si>
</sst>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2"/>
      <name val="Calibri"/>
      <family val="2"/>
      <scheme val="minor"/>
    </font>
    <font>
      <sz val="11"/>
      <name val="Calibri"/>
      <family val="2"/>
      <scheme val="minor"/>
    </font>
    <font>
      <b/>
      <sz val="12"/>
      <color theme="4" tint="-0.249977111117893"/>
      <name val="Calibri"/>
      <family val="2"/>
      <scheme val="minor"/>
    </font>
    <font>
      <b/>
      <sz val="11"/>
      <color theme="1"/>
      <name val="Calibri"/>
      <family val="2"/>
      <scheme val="minor"/>
    </font>
    <font>
      <b/>
      <sz val="10.5"/>
      <color theme="1"/>
      <name val="Calibri"/>
      <family val="2"/>
      <scheme val="minor"/>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FFFF66"/>
        <bgColor indexed="64"/>
      </patternFill>
    </fill>
    <fill>
      <patternFill patternType="solid">
        <fgColor theme="0" tint="-4.9989318521683403E-2"/>
        <bgColor indexed="64"/>
      </patternFill>
    </fill>
  </fills>
  <borders count="31">
    <border>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6">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17">
    <xf numFmtId="0" fontId="0" fillId="0" borderId="0" xfId="0"/>
    <xf numFmtId="0" fontId="0" fillId="0" borderId="0" xfId="0" applyAlignment="1">
      <alignment wrapText="1"/>
    </xf>
    <xf numFmtId="0" fontId="2" fillId="0" borderId="0" xfId="0" applyFont="1"/>
    <xf numFmtId="0" fontId="2" fillId="0" borderId="0" xfId="0" applyFont="1" applyAlignment="1">
      <alignment vertical="center"/>
    </xf>
    <xf numFmtId="0" fontId="0" fillId="0" borderId="0" xfId="0" quotePrefix="1"/>
    <xf numFmtId="0" fontId="4" fillId="0" borderId="0" xfId="0" quotePrefix="1" applyFont="1" applyAlignment="1">
      <alignment horizontal="center" vertical="center" wrapText="1"/>
    </xf>
    <xf numFmtId="0" fontId="2" fillId="0" borderId="0" xfId="0" quotePrefix="1" applyFont="1"/>
    <xf numFmtId="4" fontId="4" fillId="0" borderId="6" xfId="0" applyNumberFormat="1" applyFont="1" applyBorder="1" applyAlignment="1">
      <alignment horizontal="center" vertical="center" wrapText="1"/>
    </xf>
    <xf numFmtId="0" fontId="6" fillId="0" borderId="0" xfId="0" applyFont="1"/>
    <xf numFmtId="0" fontId="6" fillId="0" borderId="0" xfId="0" applyFont="1" applyAlignment="1">
      <alignment wrapText="1"/>
    </xf>
    <xf numFmtId="0" fontId="0" fillId="0" borderId="0" xfId="0" applyAlignment="1">
      <alignment horizontal="center" vertical="center" wrapText="1"/>
    </xf>
    <xf numFmtId="0" fontId="4" fillId="0" borderId="9" xfId="0" applyFont="1" applyBorder="1" applyAlignment="1">
      <alignment horizontal="left" vertical="center" wrapText="1"/>
    </xf>
    <xf numFmtId="4"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7" fillId="3" borderId="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14" fontId="4" fillId="0" borderId="15"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164" fontId="4" fillId="0" borderId="15" xfId="1" applyNumberFormat="1" applyFont="1" applyFill="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vertical="center" wrapText="1"/>
    </xf>
    <xf numFmtId="14" fontId="4" fillId="0" borderId="6" xfId="0" applyNumberFormat="1" applyFont="1" applyBorder="1" applyAlignment="1">
      <alignment horizontal="center" vertical="center" wrapText="1"/>
    </xf>
    <xf numFmtId="4" fontId="0" fillId="0" borderId="6" xfId="0" applyNumberFormat="1" applyBorder="1" applyAlignment="1">
      <alignment horizontal="center" vertical="center"/>
    </xf>
    <xf numFmtId="4" fontId="4" fillId="0" borderId="6" xfId="0" applyNumberFormat="1" applyFont="1" applyBorder="1" applyAlignment="1">
      <alignment horizontal="center" vertical="center"/>
    </xf>
    <xf numFmtId="14" fontId="4" fillId="0" borderId="9" xfId="0" applyNumberFormat="1" applyFont="1" applyBorder="1" applyAlignment="1">
      <alignment horizontal="center" vertical="center" wrapText="1"/>
    </xf>
    <xf numFmtId="0" fontId="4" fillId="0" borderId="16" xfId="0" applyFont="1" applyBorder="1" applyAlignment="1">
      <alignment horizontal="center" vertical="center"/>
    </xf>
    <xf numFmtId="164" fontId="4" fillId="0" borderId="6" xfId="1"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4" fontId="4" fillId="0" borderId="9" xfId="1" applyNumberFormat="1" applyFont="1" applyFill="1" applyBorder="1" applyAlignment="1">
      <alignment horizontal="center" vertical="center"/>
    </xf>
    <xf numFmtId="0" fontId="4" fillId="0" borderId="10" xfId="0" applyFont="1" applyBorder="1" applyAlignment="1">
      <alignment horizontal="center" vertical="center"/>
    </xf>
    <xf numFmtId="0" fontId="0" fillId="0" borderId="7" xfId="0" quotePrefix="1" applyBorder="1" applyAlignment="1">
      <alignment horizontal="center" vertical="center"/>
    </xf>
    <xf numFmtId="0" fontId="4" fillId="0" borderId="8" xfId="0" quotePrefix="1" applyFont="1" applyBorder="1" applyAlignment="1">
      <alignment horizontal="center" vertical="center" wrapText="1"/>
    </xf>
    <xf numFmtId="14" fontId="4" fillId="0" borderId="15" xfId="0" applyNumberFormat="1" applyFont="1" applyBorder="1" applyAlignment="1">
      <alignment horizontal="center" vertical="center"/>
    </xf>
    <xf numFmtId="4" fontId="4" fillId="0" borderId="15" xfId="0" applyNumberFormat="1" applyFont="1" applyBorder="1" applyAlignment="1">
      <alignment horizontal="center" vertical="center"/>
    </xf>
    <xf numFmtId="14" fontId="4" fillId="0" borderId="6" xfId="0" applyNumberFormat="1" applyFont="1" applyBorder="1" applyAlignment="1">
      <alignment horizontal="center" vertical="center"/>
    </xf>
    <xf numFmtId="0" fontId="4" fillId="0" borderId="7" xfId="0" quotePrefix="1" applyFont="1" applyBorder="1" applyAlignment="1">
      <alignment horizontal="center" vertical="center" wrapText="1"/>
    </xf>
    <xf numFmtId="4" fontId="4" fillId="0" borderId="9" xfId="0" applyNumberFormat="1" applyFont="1" applyBorder="1" applyAlignment="1">
      <alignment horizontal="center" vertical="center"/>
    </xf>
    <xf numFmtId="0" fontId="0" fillId="0" borderId="6" xfId="0" applyBorder="1" applyAlignment="1">
      <alignment horizontal="center" vertical="center" wrapText="1"/>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164" fontId="4" fillId="0" borderId="6" xfId="0" applyNumberFormat="1" applyFont="1" applyBorder="1" applyAlignment="1">
      <alignment horizontal="center" vertical="center" wrapText="1"/>
    </xf>
    <xf numFmtId="0" fontId="4" fillId="0" borderId="14" xfId="1" applyNumberFormat="1" applyFont="1" applyFill="1" applyBorder="1" applyAlignment="1">
      <alignment horizontal="center" vertical="center"/>
    </xf>
    <xf numFmtId="0" fontId="4" fillId="0" borderId="7" xfId="1" applyNumberFormat="1" applyFont="1" applyFill="1" applyBorder="1" applyAlignment="1">
      <alignment horizontal="center" vertical="center"/>
    </xf>
    <xf numFmtId="0" fontId="4" fillId="0" borderId="7" xfId="1" quotePrefix="1" applyNumberFormat="1" applyFont="1" applyFill="1" applyBorder="1" applyAlignment="1">
      <alignment horizontal="center" vertical="center"/>
    </xf>
    <xf numFmtId="0" fontId="4" fillId="0" borderId="14" xfId="1" applyNumberFormat="1" applyFont="1" applyFill="1" applyBorder="1" applyAlignment="1">
      <alignment horizontal="center" vertical="center" wrapText="1"/>
    </xf>
    <xf numFmtId="0" fontId="4" fillId="0" borderId="7" xfId="1" applyNumberFormat="1" applyFont="1" applyFill="1" applyBorder="1" applyAlignment="1">
      <alignment horizontal="center" vertical="center" wrapText="1"/>
    </xf>
    <xf numFmtId="0" fontId="4" fillId="0" borderId="7" xfId="1" quotePrefix="1" applyNumberFormat="1" applyFont="1" applyFill="1" applyBorder="1" applyAlignment="1">
      <alignment horizontal="center" vertical="center" wrapText="1"/>
    </xf>
    <xf numFmtId="0" fontId="4" fillId="0" borderId="14" xfId="0" quotePrefix="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4" fontId="1" fillId="0" borderId="15" xfId="0" applyNumberFormat="1" applyFont="1" applyBorder="1" applyAlignment="1">
      <alignment horizontal="center" vertical="center"/>
    </xf>
    <xf numFmtId="0" fontId="1" fillId="0" borderId="7" xfId="0" quotePrefix="1" applyFont="1" applyBorder="1" applyAlignment="1">
      <alignment horizontal="center" vertical="center"/>
    </xf>
    <xf numFmtId="4" fontId="1" fillId="0" borderId="6" xfId="0" applyNumberFormat="1" applyFont="1" applyBorder="1" applyAlignment="1">
      <alignment horizontal="center" vertical="center"/>
    </xf>
    <xf numFmtId="9" fontId="4" fillId="0" borderId="6"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xf numFmtId="9" fontId="4" fillId="0" borderId="15" xfId="0" applyNumberFormat="1" applyFont="1" applyBorder="1" applyAlignment="1">
      <alignment horizontal="center" vertical="center" wrapText="1"/>
    </xf>
    <xf numFmtId="0" fontId="1" fillId="0" borderId="15" xfId="0" applyFont="1" applyBorder="1" applyAlignment="1">
      <alignment horizontal="left" vertical="center"/>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horizontal="justify" vertical="center" wrapText="1"/>
    </xf>
    <xf numFmtId="9" fontId="4" fillId="0" borderId="22" xfId="0" applyNumberFormat="1" applyFont="1" applyBorder="1" applyAlignment="1">
      <alignment horizontal="center" vertical="center" wrapText="1"/>
    </xf>
    <xf numFmtId="164" fontId="4" fillId="0" borderId="22" xfId="1" applyNumberFormat="1" applyFont="1" applyFill="1" applyBorder="1" applyAlignment="1">
      <alignment horizontal="center" vertical="center"/>
    </xf>
    <xf numFmtId="0" fontId="4" fillId="0" borderId="23" xfId="0" applyFont="1" applyBorder="1" applyAlignment="1">
      <alignment horizontal="center" vertical="center"/>
    </xf>
    <xf numFmtId="0" fontId="1"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left" vertical="center" wrapText="1"/>
    </xf>
    <xf numFmtId="14" fontId="4" fillId="0" borderId="25" xfId="0" applyNumberFormat="1" applyFont="1" applyBorder="1" applyAlignment="1">
      <alignment horizontal="center" vertical="center"/>
    </xf>
    <xf numFmtId="4" fontId="1" fillId="0" borderId="25" xfId="0" applyNumberFormat="1" applyFont="1" applyBorder="1" applyAlignment="1">
      <alignment horizontal="center" vertical="center"/>
    </xf>
    <xf numFmtId="0" fontId="4" fillId="0" borderId="22" xfId="0" applyFont="1" applyBorder="1" applyAlignment="1">
      <alignment horizontal="left" vertical="center" wrapText="1"/>
    </xf>
    <xf numFmtId="14" fontId="4" fillId="0" borderId="22" xfId="0" applyNumberFormat="1" applyFont="1" applyBorder="1" applyAlignment="1">
      <alignment horizontal="center" vertical="center" wrapText="1"/>
    </xf>
    <xf numFmtId="4" fontId="4" fillId="0" borderId="22" xfId="0" applyNumberFormat="1" applyFont="1" applyBorder="1" applyAlignment="1">
      <alignment horizontal="center" vertical="center"/>
    </xf>
    <xf numFmtId="0" fontId="4" fillId="0" borderId="24" xfId="1" quotePrefix="1" applyNumberFormat="1" applyFont="1" applyFill="1" applyBorder="1" applyAlignment="1">
      <alignment horizontal="center" vertical="center"/>
    </xf>
    <xf numFmtId="0" fontId="4" fillId="0" borderId="8" xfId="1" applyNumberFormat="1" applyFont="1" applyFill="1" applyBorder="1" applyAlignment="1">
      <alignment horizontal="center" vertical="center" wrapText="1"/>
    </xf>
    <xf numFmtId="0" fontId="0" fillId="0" borderId="1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4" fillId="0" borderId="26" xfId="0" quotePrefix="1" applyFont="1" applyBorder="1" applyAlignment="1">
      <alignment horizontal="center" vertical="center" wrapText="1"/>
    </xf>
    <xf numFmtId="0" fontId="0" fillId="0" borderId="27" xfId="0" applyBorder="1" applyAlignment="1">
      <alignment horizontal="justify" vertical="center" wrapText="1"/>
    </xf>
    <xf numFmtId="0" fontId="0" fillId="0" borderId="27" xfId="0"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Border="1" applyAlignment="1">
      <alignment horizontal="left" vertical="center" wrapText="1"/>
    </xf>
    <xf numFmtId="14" fontId="4" fillId="0" borderId="0" xfId="0" applyNumberFormat="1" applyFont="1" applyAlignment="1">
      <alignment horizontal="center" vertical="center"/>
    </xf>
    <xf numFmtId="14" fontId="4" fillId="0" borderId="0" xfId="0" applyNumberFormat="1" applyFont="1" applyAlignment="1">
      <alignment horizontal="center" vertical="center" wrapText="1"/>
    </xf>
    <xf numFmtId="4" fontId="4" fillId="0" borderId="27" xfId="0" applyNumberFormat="1" applyFont="1" applyBorder="1" applyAlignment="1">
      <alignment horizontal="center" vertical="center" wrapText="1"/>
    </xf>
    <xf numFmtId="9" fontId="4" fillId="0" borderId="27" xfId="0" applyNumberFormat="1" applyFont="1" applyBorder="1" applyAlignment="1">
      <alignment horizontal="center" vertical="center" wrapText="1"/>
    </xf>
    <xf numFmtId="164" fontId="4" fillId="0" borderId="27" xfId="1" applyNumberFormat="1" applyFont="1" applyFill="1" applyBorder="1" applyAlignment="1">
      <alignment horizontal="center" vertical="center"/>
    </xf>
    <xf numFmtId="0" fontId="4" fillId="0" borderId="28" xfId="0" applyFont="1" applyBorder="1" applyAlignment="1">
      <alignment horizontal="center" vertical="center"/>
    </xf>
    <xf numFmtId="0" fontId="4" fillId="0" borderId="29" xfId="1" applyNumberFormat="1" applyFont="1" applyFill="1" applyBorder="1" applyAlignment="1">
      <alignment horizontal="center" vertical="center" wrapText="1"/>
    </xf>
    <xf numFmtId="0" fontId="0" fillId="0" borderId="30" xfId="0" applyBorder="1" applyAlignment="1">
      <alignment horizontal="left" vertical="center" wrapText="1"/>
    </xf>
    <xf numFmtId="0" fontId="1" fillId="0" borderId="30" xfId="0" applyFont="1" applyBorder="1" applyAlignment="1">
      <alignment horizontal="center" vertical="center" wrapText="1"/>
    </xf>
    <xf numFmtId="0" fontId="4" fillId="0" borderId="30" xfId="0" applyFont="1" applyBorder="1" applyAlignment="1">
      <alignment horizontal="center" vertical="center" wrapText="1"/>
    </xf>
    <xf numFmtId="14" fontId="4" fillId="0" borderId="30" xfId="0" applyNumberFormat="1"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0" xfId="0" applyFont="1" applyAlignment="1">
      <alignment horizontal="center" vertical="center" wrapText="1"/>
    </xf>
  </cellXfs>
  <cellStyles count="6">
    <cellStyle name="Lien hypertexte" xfId="2" builtinId="8" hidden="1"/>
    <cellStyle name="Lien hypertexte" xfId="4" builtinId="8" hidden="1"/>
    <cellStyle name="Lien hypertexte visité" xfId="3" builtinId="9" hidden="1"/>
    <cellStyle name="Lien hypertexte visité" xfId="5" builtinId="9" hidden="1"/>
    <cellStyle name="Normal" xfId="0" builtinId="0"/>
    <cellStyle name="Pourcentage" xfId="1" builtinId="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0"/>
  <sheetViews>
    <sheetView tabSelected="1" topLeftCell="C40" zoomScale="70" zoomScaleNormal="70" zoomScaleSheetLayoutView="30" zoomScalePageLayoutView="55" workbookViewId="0">
      <selection activeCell="E42" sqref="E42"/>
    </sheetView>
  </sheetViews>
  <sheetFormatPr baseColWidth="10" defaultColWidth="11.5546875" defaultRowHeight="14.4" x14ac:dyDescent="0.3"/>
  <cols>
    <col min="1" max="1" width="24.6640625" customWidth="1"/>
    <col min="2" max="2" width="40.88671875" style="10" customWidth="1"/>
    <col min="3" max="3" width="15" customWidth="1"/>
    <col min="4" max="4" width="20.88671875" customWidth="1"/>
    <col min="5" max="5" width="34.44140625" style="8" customWidth="1"/>
    <col min="6" max="6" width="37.44140625" style="9" customWidth="1"/>
    <col min="7" max="7" width="81.44140625" customWidth="1"/>
    <col min="8" max="8" width="21" customWidth="1"/>
    <col min="9" max="9" width="17.6640625" customWidth="1"/>
    <col min="10" max="10" width="27" customWidth="1"/>
    <col min="11" max="11" width="32.88671875" bestFit="1" customWidth="1"/>
    <col min="12" max="12" width="23.33203125" customWidth="1"/>
    <col min="13" max="13" width="12.109375" customWidth="1"/>
    <col min="14" max="16" width="11.44140625" hidden="1" customWidth="1"/>
    <col min="17" max="24" width="0" hidden="1" customWidth="1"/>
  </cols>
  <sheetData>
    <row r="1" spans="1:20" ht="80.25" customHeight="1" thickBot="1" x14ac:dyDescent="0.35">
      <c r="C1" s="116" t="s">
        <v>102</v>
      </c>
      <c r="D1" s="116"/>
      <c r="E1" s="116"/>
      <c r="F1" s="116"/>
      <c r="G1" s="116"/>
      <c r="H1" s="116"/>
      <c r="I1" s="116"/>
      <c r="J1" s="116"/>
      <c r="K1" s="116"/>
      <c r="L1" s="116"/>
      <c r="M1" s="116"/>
    </row>
    <row r="2" spans="1:20" ht="65.25" customHeight="1" thickBot="1" x14ac:dyDescent="0.35">
      <c r="A2" s="16" t="s">
        <v>119</v>
      </c>
      <c r="B2" s="16" t="s">
        <v>120</v>
      </c>
      <c r="C2" s="42" t="s">
        <v>106</v>
      </c>
      <c r="D2" s="43" t="s">
        <v>118</v>
      </c>
      <c r="E2" s="44" t="s">
        <v>107</v>
      </c>
      <c r="F2" s="44" t="s">
        <v>108</v>
      </c>
      <c r="G2" s="44" t="s">
        <v>109</v>
      </c>
      <c r="H2" s="44" t="s">
        <v>110</v>
      </c>
      <c r="I2" s="44" t="s">
        <v>111</v>
      </c>
      <c r="J2" s="44" t="s">
        <v>112</v>
      </c>
      <c r="K2" s="44" t="s">
        <v>113</v>
      </c>
      <c r="L2" s="44" t="s">
        <v>114</v>
      </c>
      <c r="M2" s="45" t="s">
        <v>115</v>
      </c>
    </row>
    <row r="3" spans="1:20" s="3" customFormat="1" ht="30.75" customHeight="1" thickBot="1" x14ac:dyDescent="0.35">
      <c r="A3" s="110" t="s">
        <v>99</v>
      </c>
      <c r="B3" s="111"/>
      <c r="C3" s="111"/>
      <c r="D3" s="111"/>
      <c r="E3" s="111"/>
      <c r="F3" s="111"/>
      <c r="G3" s="111"/>
      <c r="H3" s="111"/>
      <c r="I3" s="111"/>
      <c r="J3" s="111"/>
      <c r="K3" s="111"/>
      <c r="L3" s="111"/>
      <c r="M3" s="112"/>
    </row>
    <row r="4" spans="1:20" ht="81.75" customHeight="1" x14ac:dyDescent="0.3">
      <c r="A4" s="47">
        <v>60</v>
      </c>
      <c r="B4" s="68" t="s">
        <v>122</v>
      </c>
      <c r="C4" s="60" t="s">
        <v>116</v>
      </c>
      <c r="D4" s="60" t="s">
        <v>117</v>
      </c>
      <c r="E4" s="17" t="s">
        <v>2</v>
      </c>
      <c r="F4" s="17" t="s">
        <v>0</v>
      </c>
      <c r="G4" s="18" t="s">
        <v>1</v>
      </c>
      <c r="H4" s="36">
        <v>41640</v>
      </c>
      <c r="I4" s="36">
        <v>45291</v>
      </c>
      <c r="J4" s="62">
        <v>1077722.25</v>
      </c>
      <c r="K4" s="67">
        <v>0.5</v>
      </c>
      <c r="L4" s="21">
        <v>1000</v>
      </c>
      <c r="M4" s="28" t="s">
        <v>121</v>
      </c>
      <c r="O4" s="4" t="s">
        <v>38</v>
      </c>
    </row>
    <row r="5" spans="1:20" ht="90.75" customHeight="1" x14ac:dyDescent="0.3">
      <c r="A5" s="63">
        <v>61</v>
      </c>
      <c r="B5" s="69" t="s">
        <v>123</v>
      </c>
      <c r="C5" s="59" t="s">
        <v>116</v>
      </c>
      <c r="D5" s="59" t="s">
        <v>117</v>
      </c>
      <c r="E5" s="15" t="s">
        <v>184</v>
      </c>
      <c r="F5" s="14" t="s">
        <v>54</v>
      </c>
      <c r="G5" s="23" t="s">
        <v>140</v>
      </c>
      <c r="H5" s="38">
        <f>H4</f>
        <v>41640</v>
      </c>
      <c r="I5" s="38">
        <f>I4</f>
        <v>45291</v>
      </c>
      <c r="J5" s="64">
        <v>1736295</v>
      </c>
      <c r="K5" s="65">
        <v>0.5</v>
      </c>
      <c r="L5" s="29">
        <v>1000</v>
      </c>
      <c r="M5" s="30" t="s">
        <v>121</v>
      </c>
      <c r="N5" s="4"/>
    </row>
    <row r="6" spans="1:20" ht="98.25" customHeight="1" x14ac:dyDescent="0.3">
      <c r="A6" s="48">
        <v>64</v>
      </c>
      <c r="B6" s="69" t="s">
        <v>124</v>
      </c>
      <c r="C6" s="59" t="s">
        <v>116</v>
      </c>
      <c r="D6" s="59" t="s">
        <v>117</v>
      </c>
      <c r="E6" s="15" t="s">
        <v>3</v>
      </c>
      <c r="F6" s="15" t="s">
        <v>4</v>
      </c>
      <c r="G6" s="23" t="s">
        <v>186</v>
      </c>
      <c r="H6" s="38">
        <v>41640</v>
      </c>
      <c r="I6" s="38">
        <v>45291</v>
      </c>
      <c r="J6" s="64">
        <v>2461715.38</v>
      </c>
      <c r="K6" s="65">
        <v>0.5</v>
      </c>
      <c r="L6" s="29">
        <v>1000</v>
      </c>
      <c r="M6" s="30" t="s">
        <v>121</v>
      </c>
      <c r="O6" s="4" t="s">
        <v>36</v>
      </c>
    </row>
    <row r="7" spans="1:20" ht="110.25" customHeight="1" x14ac:dyDescent="0.3">
      <c r="A7" s="48">
        <v>60</v>
      </c>
      <c r="B7" s="69" t="s">
        <v>122</v>
      </c>
      <c r="C7" s="59" t="s">
        <v>116</v>
      </c>
      <c r="D7" s="59" t="s">
        <v>117</v>
      </c>
      <c r="E7" s="15" t="s">
        <v>6</v>
      </c>
      <c r="F7" s="15" t="s">
        <v>5</v>
      </c>
      <c r="G7" s="23" t="s">
        <v>193</v>
      </c>
      <c r="H7" s="38">
        <v>41640</v>
      </c>
      <c r="I7" s="38">
        <v>45291</v>
      </c>
      <c r="J7" s="64">
        <v>5097016.5</v>
      </c>
      <c r="K7" s="65">
        <v>0.5</v>
      </c>
      <c r="L7" s="29">
        <v>1000</v>
      </c>
      <c r="M7" s="30" t="s">
        <v>121</v>
      </c>
      <c r="O7" s="4" t="s">
        <v>39</v>
      </c>
    </row>
    <row r="8" spans="1:20" ht="99" customHeight="1" x14ac:dyDescent="0.3">
      <c r="A8" s="48">
        <v>59</v>
      </c>
      <c r="B8" s="69" t="s">
        <v>125</v>
      </c>
      <c r="C8" s="59" t="s">
        <v>116</v>
      </c>
      <c r="D8" s="59" t="s">
        <v>117</v>
      </c>
      <c r="E8" s="15" t="s">
        <v>28</v>
      </c>
      <c r="F8" s="15" t="s">
        <v>29</v>
      </c>
      <c r="G8" s="23" t="s">
        <v>142</v>
      </c>
      <c r="H8" s="38">
        <v>41640</v>
      </c>
      <c r="I8" s="38">
        <v>45291</v>
      </c>
      <c r="J8" s="64">
        <v>1514828</v>
      </c>
      <c r="K8" s="65">
        <v>0.5</v>
      </c>
      <c r="L8" s="29">
        <v>1000</v>
      </c>
      <c r="M8" s="30" t="s">
        <v>121</v>
      </c>
      <c r="O8" s="4" t="s">
        <v>37</v>
      </c>
    </row>
    <row r="9" spans="1:20" ht="93.75" customHeight="1" x14ac:dyDescent="0.3">
      <c r="A9" s="48">
        <v>60</v>
      </c>
      <c r="B9" s="69" t="s">
        <v>122</v>
      </c>
      <c r="C9" s="59" t="s">
        <v>116</v>
      </c>
      <c r="D9" s="59" t="s">
        <v>117</v>
      </c>
      <c r="E9" s="41" t="s">
        <v>187</v>
      </c>
      <c r="F9" s="15" t="s">
        <v>7</v>
      </c>
      <c r="G9" s="23" t="s">
        <v>143</v>
      </c>
      <c r="H9" s="38">
        <v>41640</v>
      </c>
      <c r="I9" s="38">
        <v>45291</v>
      </c>
      <c r="J9" s="26">
        <v>667092.72</v>
      </c>
      <c r="K9" s="65">
        <v>0.5</v>
      </c>
      <c r="L9" s="29">
        <v>1000</v>
      </c>
      <c r="M9" s="30" t="s">
        <v>121</v>
      </c>
    </row>
    <row r="10" spans="1:20" ht="95.25" customHeight="1" x14ac:dyDescent="0.3">
      <c r="A10" s="48">
        <v>65</v>
      </c>
      <c r="B10" s="72" t="s">
        <v>191</v>
      </c>
      <c r="C10" s="59" t="s">
        <v>116</v>
      </c>
      <c r="D10" s="59" t="s">
        <v>117</v>
      </c>
      <c r="E10" s="41" t="s">
        <v>260</v>
      </c>
      <c r="F10" s="15" t="s">
        <v>171</v>
      </c>
      <c r="G10" s="23" t="s">
        <v>172</v>
      </c>
      <c r="H10" s="38">
        <v>41640</v>
      </c>
      <c r="I10" s="38">
        <v>45291</v>
      </c>
      <c r="J10" s="26">
        <v>1192253</v>
      </c>
      <c r="K10" s="65">
        <v>0.5</v>
      </c>
      <c r="L10" s="29">
        <v>1000</v>
      </c>
      <c r="M10" s="30" t="s">
        <v>121</v>
      </c>
    </row>
    <row r="11" spans="1:20" ht="72" x14ac:dyDescent="0.3">
      <c r="A11" s="49">
        <v>62</v>
      </c>
      <c r="B11" s="69" t="s">
        <v>126</v>
      </c>
      <c r="C11" s="59" t="s">
        <v>116</v>
      </c>
      <c r="D11" s="59" t="s">
        <v>117</v>
      </c>
      <c r="E11" s="15" t="s">
        <v>185</v>
      </c>
      <c r="F11" s="15" t="s">
        <v>49</v>
      </c>
      <c r="G11" s="23" t="s">
        <v>141</v>
      </c>
      <c r="H11" s="38">
        <v>41640</v>
      </c>
      <c r="I11" s="38">
        <v>45291</v>
      </c>
      <c r="J11" s="7">
        <v>9412863.7899999991</v>
      </c>
      <c r="K11" s="65">
        <v>0.5</v>
      </c>
      <c r="L11" s="29">
        <v>1000</v>
      </c>
      <c r="M11" s="30" t="s">
        <v>121</v>
      </c>
    </row>
    <row r="12" spans="1:20" ht="86.4" x14ac:dyDescent="0.3">
      <c r="A12" s="49">
        <v>61</v>
      </c>
      <c r="B12" s="69" t="s">
        <v>123</v>
      </c>
      <c r="C12" s="59" t="s">
        <v>116</v>
      </c>
      <c r="D12" s="59" t="s">
        <v>117</v>
      </c>
      <c r="E12" s="15" t="s">
        <v>58</v>
      </c>
      <c r="F12" s="15" t="s">
        <v>79</v>
      </c>
      <c r="G12" s="23" t="s">
        <v>194</v>
      </c>
      <c r="H12" s="38">
        <v>41640</v>
      </c>
      <c r="I12" s="38">
        <v>45291</v>
      </c>
      <c r="J12" s="64">
        <v>2448125.37</v>
      </c>
      <c r="K12" s="65">
        <v>0.5</v>
      </c>
      <c r="L12" s="29">
        <v>1000</v>
      </c>
      <c r="M12" s="30" t="s">
        <v>121</v>
      </c>
      <c r="S12" t="s">
        <v>67</v>
      </c>
      <c r="T12" t="s">
        <v>77</v>
      </c>
    </row>
    <row r="13" spans="1:20" ht="112.95" customHeight="1" x14ac:dyDescent="0.3">
      <c r="A13" s="49">
        <v>64</v>
      </c>
      <c r="B13" s="69" t="s">
        <v>124</v>
      </c>
      <c r="C13" s="59" t="s">
        <v>116</v>
      </c>
      <c r="D13" s="59" t="s">
        <v>117</v>
      </c>
      <c r="E13" s="15" t="s">
        <v>81</v>
      </c>
      <c r="F13" s="15" t="s">
        <v>80</v>
      </c>
      <c r="G13" s="23" t="s">
        <v>183</v>
      </c>
      <c r="H13" s="38">
        <v>41640</v>
      </c>
      <c r="I13" s="38">
        <v>45291</v>
      </c>
      <c r="J13" s="64">
        <v>3652823</v>
      </c>
      <c r="K13" s="65">
        <v>0.5</v>
      </c>
      <c r="L13" s="29">
        <v>1000</v>
      </c>
      <c r="M13" s="30" t="s">
        <v>121</v>
      </c>
    </row>
    <row r="14" spans="1:20" ht="86.4" customHeight="1" thickBot="1" x14ac:dyDescent="0.35">
      <c r="A14" s="86">
        <v>64</v>
      </c>
      <c r="B14" s="69" t="s">
        <v>124</v>
      </c>
      <c r="C14" s="78" t="s">
        <v>116</v>
      </c>
      <c r="D14" s="78" t="s">
        <v>117</v>
      </c>
      <c r="E14" s="79" t="s">
        <v>203</v>
      </c>
      <c r="F14" s="79" t="s">
        <v>258</v>
      </c>
      <c r="G14" s="80" t="s">
        <v>204</v>
      </c>
      <c r="H14" s="81">
        <v>43174</v>
      </c>
      <c r="I14" s="81">
        <v>45291</v>
      </c>
      <c r="J14" s="82">
        <v>5600000</v>
      </c>
      <c r="K14" s="75">
        <v>0.5</v>
      </c>
      <c r="L14" s="76">
        <v>1000</v>
      </c>
      <c r="M14" s="77" t="s">
        <v>121</v>
      </c>
      <c r="S14" t="s">
        <v>68</v>
      </c>
      <c r="T14" t="s">
        <v>78</v>
      </c>
    </row>
    <row r="15" spans="1:20" s="3" customFormat="1" ht="33.75" customHeight="1" thickBot="1" x14ac:dyDescent="0.35">
      <c r="A15" s="113" t="s">
        <v>100</v>
      </c>
      <c r="B15" s="114"/>
      <c r="C15" s="114"/>
      <c r="D15" s="114"/>
      <c r="E15" s="114"/>
      <c r="F15" s="114"/>
      <c r="G15" s="114"/>
      <c r="H15" s="114"/>
      <c r="I15" s="114"/>
      <c r="J15" s="114"/>
      <c r="K15" s="114"/>
      <c r="L15" s="114"/>
      <c r="M15" s="115"/>
    </row>
    <row r="16" spans="1:20" ht="105" customHeight="1" x14ac:dyDescent="0.3">
      <c r="A16" s="50">
        <v>67</v>
      </c>
      <c r="B16" s="70" t="s">
        <v>127</v>
      </c>
      <c r="C16" s="60" t="s">
        <v>116</v>
      </c>
      <c r="D16" s="60" t="s">
        <v>117</v>
      </c>
      <c r="E16" s="17" t="s">
        <v>10</v>
      </c>
      <c r="F16" s="17" t="s">
        <v>50</v>
      </c>
      <c r="G16" s="18" t="s">
        <v>195</v>
      </c>
      <c r="H16" s="19">
        <v>41640</v>
      </c>
      <c r="I16" s="19">
        <v>45291</v>
      </c>
      <c r="J16" s="20">
        <v>1254303.5</v>
      </c>
      <c r="K16" s="67">
        <v>0.5</v>
      </c>
      <c r="L16" s="21">
        <v>1000</v>
      </c>
      <c r="M16" s="28" t="s">
        <v>121</v>
      </c>
      <c r="O16" s="5" t="s">
        <v>40</v>
      </c>
    </row>
    <row r="17" spans="1:18" ht="98.25" customHeight="1" x14ac:dyDescent="0.3">
      <c r="A17" s="51">
        <v>67</v>
      </c>
      <c r="B17" s="69" t="s">
        <v>127</v>
      </c>
      <c r="C17" s="59" t="s">
        <v>116</v>
      </c>
      <c r="D17" s="59" t="s">
        <v>117</v>
      </c>
      <c r="E17" s="15" t="s">
        <v>11</v>
      </c>
      <c r="F17" s="15" t="s">
        <v>48</v>
      </c>
      <c r="G17" s="23" t="s">
        <v>144</v>
      </c>
      <c r="H17" s="24">
        <v>41640</v>
      </c>
      <c r="I17" s="24">
        <v>45291</v>
      </c>
      <c r="J17" s="26">
        <v>4570992.75</v>
      </c>
      <c r="K17" s="65">
        <v>0.5</v>
      </c>
      <c r="L17" s="29">
        <v>1000</v>
      </c>
      <c r="M17" s="30" t="s">
        <v>121</v>
      </c>
      <c r="O17" s="5" t="s">
        <v>41</v>
      </c>
    </row>
    <row r="18" spans="1:18" ht="80.25" customHeight="1" x14ac:dyDescent="0.3">
      <c r="A18" s="51">
        <v>67</v>
      </c>
      <c r="B18" s="69" t="s">
        <v>127</v>
      </c>
      <c r="C18" s="59" t="s">
        <v>116</v>
      </c>
      <c r="D18" s="59" t="s">
        <v>117</v>
      </c>
      <c r="E18" s="15" t="s">
        <v>60</v>
      </c>
      <c r="F18" s="15" t="s">
        <v>59</v>
      </c>
      <c r="G18" s="23" t="s">
        <v>145</v>
      </c>
      <c r="H18" s="24">
        <v>41640</v>
      </c>
      <c r="I18" s="24">
        <v>45291</v>
      </c>
      <c r="J18" s="26">
        <v>9582100.2799999993</v>
      </c>
      <c r="K18" s="65">
        <v>0.5</v>
      </c>
      <c r="L18" s="29">
        <v>1000</v>
      </c>
      <c r="M18" s="30" t="s">
        <v>121</v>
      </c>
      <c r="O18" s="5" t="s">
        <v>41</v>
      </c>
    </row>
    <row r="19" spans="1:18" ht="113.25" customHeight="1" x14ac:dyDescent="0.3">
      <c r="A19" s="51">
        <v>66</v>
      </c>
      <c r="B19" s="69" t="s">
        <v>128</v>
      </c>
      <c r="C19" s="59" t="s">
        <v>116</v>
      </c>
      <c r="D19" s="59" t="s">
        <v>117</v>
      </c>
      <c r="E19" s="15" t="s">
        <v>32</v>
      </c>
      <c r="F19" s="15" t="s">
        <v>12</v>
      </c>
      <c r="G19" s="23" t="s">
        <v>146</v>
      </c>
      <c r="H19" s="24">
        <v>41640</v>
      </c>
      <c r="I19" s="24">
        <v>45291</v>
      </c>
      <c r="J19" s="7">
        <v>1692910.04</v>
      </c>
      <c r="K19" s="65">
        <v>0.5</v>
      </c>
      <c r="L19" s="29">
        <v>1000</v>
      </c>
      <c r="M19" s="30" t="s">
        <v>121</v>
      </c>
      <c r="O19" s="5" t="s">
        <v>43</v>
      </c>
    </row>
    <row r="20" spans="1:18" ht="108" customHeight="1" x14ac:dyDescent="0.3">
      <c r="A20" s="51">
        <v>73</v>
      </c>
      <c r="B20" s="69" t="s">
        <v>129</v>
      </c>
      <c r="C20" s="59" t="s">
        <v>116</v>
      </c>
      <c r="D20" s="59" t="s">
        <v>117</v>
      </c>
      <c r="E20" s="15" t="s">
        <v>33</v>
      </c>
      <c r="F20" s="15" t="s">
        <v>47</v>
      </c>
      <c r="G20" s="23" t="s">
        <v>147</v>
      </c>
      <c r="H20" s="24">
        <v>41640</v>
      </c>
      <c r="I20" s="24">
        <v>45291</v>
      </c>
      <c r="J20" s="26">
        <v>4183879.43</v>
      </c>
      <c r="K20" s="65">
        <v>0.5</v>
      </c>
      <c r="L20" s="29">
        <v>1000</v>
      </c>
      <c r="M20" s="30" t="s">
        <v>121</v>
      </c>
    </row>
    <row r="21" spans="1:18" ht="72" customHeight="1" x14ac:dyDescent="0.3">
      <c r="A21" s="52">
        <v>1</v>
      </c>
      <c r="B21" s="69" t="s">
        <v>130</v>
      </c>
      <c r="C21" s="59" t="s">
        <v>116</v>
      </c>
      <c r="D21" s="59" t="s">
        <v>117</v>
      </c>
      <c r="E21" s="15" t="s">
        <v>83</v>
      </c>
      <c r="F21" s="15" t="s">
        <v>82</v>
      </c>
      <c r="G21" s="23" t="s">
        <v>148</v>
      </c>
      <c r="H21" s="24">
        <v>41640</v>
      </c>
      <c r="I21" s="24">
        <v>45291</v>
      </c>
      <c r="J21" s="26">
        <v>7220692.0999999996</v>
      </c>
      <c r="K21" s="65">
        <v>0.5</v>
      </c>
      <c r="L21" s="29">
        <v>1000</v>
      </c>
      <c r="M21" s="30" t="s">
        <v>121</v>
      </c>
      <c r="R21" t="s">
        <v>69</v>
      </c>
    </row>
    <row r="22" spans="1:18" ht="72" x14ac:dyDescent="0.3">
      <c r="A22" s="51">
        <v>73</v>
      </c>
      <c r="B22" s="69" t="s">
        <v>129</v>
      </c>
      <c r="C22" s="59" t="s">
        <v>116</v>
      </c>
      <c r="D22" s="59" t="s">
        <v>117</v>
      </c>
      <c r="E22" s="15" t="s">
        <v>13</v>
      </c>
      <c r="F22" s="15" t="s">
        <v>14</v>
      </c>
      <c r="G22" s="23" t="s">
        <v>149</v>
      </c>
      <c r="H22" s="24">
        <v>41640</v>
      </c>
      <c r="I22" s="24">
        <v>45291</v>
      </c>
      <c r="J22" s="26">
        <v>600000</v>
      </c>
      <c r="K22" s="65">
        <v>0.5</v>
      </c>
      <c r="L22" s="29">
        <v>1000</v>
      </c>
      <c r="M22" s="30" t="s">
        <v>121</v>
      </c>
    </row>
    <row r="23" spans="1:18" ht="83.25" customHeight="1" x14ac:dyDescent="0.3">
      <c r="A23" s="51">
        <v>66</v>
      </c>
      <c r="B23" s="69" t="s">
        <v>128</v>
      </c>
      <c r="C23" s="59" t="s">
        <v>116</v>
      </c>
      <c r="D23" s="59" t="s">
        <v>117</v>
      </c>
      <c r="E23" s="15" t="s">
        <v>15</v>
      </c>
      <c r="F23" s="15" t="s">
        <v>16</v>
      </c>
      <c r="G23" s="23" t="s">
        <v>150</v>
      </c>
      <c r="H23" s="24">
        <v>41640</v>
      </c>
      <c r="I23" s="24">
        <v>45291</v>
      </c>
      <c r="J23" s="26">
        <v>3248263.5</v>
      </c>
      <c r="K23" s="65">
        <v>0.5</v>
      </c>
      <c r="L23" s="29">
        <v>1000</v>
      </c>
      <c r="M23" s="30" t="s">
        <v>121</v>
      </c>
    </row>
    <row r="24" spans="1:18" ht="113.25" customHeight="1" x14ac:dyDescent="0.3">
      <c r="A24" s="51">
        <v>67</v>
      </c>
      <c r="B24" s="41" t="s">
        <v>192</v>
      </c>
      <c r="C24" s="59" t="s">
        <v>116</v>
      </c>
      <c r="D24" s="59" t="s">
        <v>117</v>
      </c>
      <c r="E24" s="15" t="s">
        <v>188</v>
      </c>
      <c r="F24" s="15" t="s">
        <v>173</v>
      </c>
      <c r="G24" s="23" t="s">
        <v>174</v>
      </c>
      <c r="H24" s="24">
        <v>41640</v>
      </c>
      <c r="I24" s="24">
        <v>45291</v>
      </c>
      <c r="J24" s="26">
        <f>9673616+106297</f>
        <v>9779913</v>
      </c>
      <c r="K24" s="65">
        <v>0.5</v>
      </c>
      <c r="L24" s="29">
        <v>1000</v>
      </c>
      <c r="M24" s="30" t="s">
        <v>121</v>
      </c>
    </row>
    <row r="25" spans="1:18" s="3" customFormat="1" ht="108" customHeight="1" x14ac:dyDescent="0.3">
      <c r="A25" s="51">
        <v>66</v>
      </c>
      <c r="B25" s="69" t="s">
        <v>128</v>
      </c>
      <c r="C25" s="59" t="s">
        <v>116</v>
      </c>
      <c r="D25" s="59" t="s">
        <v>117</v>
      </c>
      <c r="E25" s="15" t="s">
        <v>9</v>
      </c>
      <c r="F25" s="15" t="s">
        <v>51</v>
      </c>
      <c r="G25" s="23" t="s">
        <v>151</v>
      </c>
      <c r="H25" s="24">
        <v>41640</v>
      </c>
      <c r="I25" s="24">
        <v>45291</v>
      </c>
      <c r="J25" s="26">
        <v>1779994</v>
      </c>
      <c r="K25" s="65">
        <v>0.5</v>
      </c>
      <c r="L25" s="29">
        <v>1000</v>
      </c>
      <c r="M25" s="30" t="s">
        <v>121</v>
      </c>
    </row>
    <row r="26" spans="1:18" s="3" customFormat="1" ht="108" customHeight="1" x14ac:dyDescent="0.3">
      <c r="A26" s="51">
        <v>67</v>
      </c>
      <c r="B26" s="72" t="s">
        <v>127</v>
      </c>
      <c r="C26" s="59" t="s">
        <v>116</v>
      </c>
      <c r="D26" s="59" t="s">
        <v>117</v>
      </c>
      <c r="E26" s="15" t="s">
        <v>189</v>
      </c>
      <c r="F26" s="15" t="s">
        <v>175</v>
      </c>
      <c r="G26" s="23" t="s">
        <v>176</v>
      </c>
      <c r="H26" s="24">
        <v>41640</v>
      </c>
      <c r="I26" s="24">
        <v>45291</v>
      </c>
      <c r="J26" s="26">
        <f>12435141+3481145</f>
        <v>15916286</v>
      </c>
      <c r="K26" s="65">
        <v>0.5</v>
      </c>
      <c r="L26" s="29">
        <v>1000</v>
      </c>
      <c r="M26" s="30" t="s">
        <v>121</v>
      </c>
    </row>
    <row r="27" spans="1:18" s="3" customFormat="1" ht="108" customHeight="1" x14ac:dyDescent="0.3">
      <c r="A27" s="51">
        <v>73</v>
      </c>
      <c r="B27" s="72" t="s">
        <v>208</v>
      </c>
      <c r="C27" s="59" t="s">
        <v>116</v>
      </c>
      <c r="D27" s="59" t="s">
        <v>117</v>
      </c>
      <c r="E27" s="15" t="s">
        <v>205</v>
      </c>
      <c r="F27" s="15" t="s">
        <v>255</v>
      </c>
      <c r="G27" s="83" t="s">
        <v>206</v>
      </c>
      <c r="H27" s="84">
        <v>43174</v>
      </c>
      <c r="I27" s="24">
        <v>45291</v>
      </c>
      <c r="J27" s="85">
        <v>5000000</v>
      </c>
      <c r="K27" s="75">
        <v>0.5</v>
      </c>
      <c r="L27" s="76">
        <v>1000</v>
      </c>
      <c r="M27" s="77" t="s">
        <v>121</v>
      </c>
    </row>
    <row r="28" spans="1:18" s="3" customFormat="1" ht="108" customHeight="1" x14ac:dyDescent="0.3">
      <c r="A28" s="102">
        <v>73</v>
      </c>
      <c r="B28" s="103" t="s">
        <v>259</v>
      </c>
      <c r="C28" s="104" t="s">
        <v>116</v>
      </c>
      <c r="D28" s="104" t="s">
        <v>253</v>
      </c>
      <c r="E28" s="105" t="s">
        <v>205</v>
      </c>
      <c r="F28" s="105" t="s">
        <v>254</v>
      </c>
      <c r="G28" s="83" t="s">
        <v>257</v>
      </c>
      <c r="H28" s="84">
        <v>43966</v>
      </c>
      <c r="I28" s="106">
        <v>45291</v>
      </c>
      <c r="J28" s="85">
        <v>1500000</v>
      </c>
      <c r="K28" s="75">
        <v>0.5</v>
      </c>
      <c r="L28" s="76">
        <v>1000</v>
      </c>
      <c r="M28" s="77" t="s">
        <v>121</v>
      </c>
    </row>
    <row r="29" spans="1:18" s="3" customFormat="1" ht="117.75" customHeight="1" thickBot="1" x14ac:dyDescent="0.35">
      <c r="A29" s="87">
        <v>73</v>
      </c>
      <c r="B29" s="73" t="s">
        <v>208</v>
      </c>
      <c r="C29" s="61" t="s">
        <v>116</v>
      </c>
      <c r="D29" s="61" t="s">
        <v>117</v>
      </c>
      <c r="E29" s="13" t="s">
        <v>205</v>
      </c>
      <c r="F29" s="13" t="s">
        <v>256</v>
      </c>
      <c r="G29" s="11" t="s">
        <v>207</v>
      </c>
      <c r="H29" s="27">
        <v>43174</v>
      </c>
      <c r="I29" s="27">
        <v>45291</v>
      </c>
      <c r="J29" s="40">
        <v>2700000</v>
      </c>
      <c r="K29" s="66">
        <v>0.5</v>
      </c>
      <c r="L29" s="32">
        <v>1000</v>
      </c>
      <c r="M29" s="33" t="s">
        <v>121</v>
      </c>
    </row>
    <row r="30" spans="1:18" s="2" customFormat="1" ht="39.75" customHeight="1" thickBot="1" x14ac:dyDescent="0.35">
      <c r="A30" s="107" t="s">
        <v>196</v>
      </c>
      <c r="B30" s="108"/>
      <c r="C30" s="108"/>
      <c r="D30" s="108"/>
      <c r="E30" s="108"/>
      <c r="F30" s="108"/>
      <c r="G30" s="108"/>
      <c r="H30" s="108"/>
      <c r="I30" s="108"/>
      <c r="J30" s="108"/>
      <c r="K30" s="108"/>
      <c r="L30" s="108"/>
      <c r="M30" s="109"/>
    </row>
    <row r="31" spans="1:18" ht="98.25" customHeight="1" x14ac:dyDescent="0.3">
      <c r="A31" s="56">
        <v>69</v>
      </c>
      <c r="B31" s="71" t="s">
        <v>131</v>
      </c>
      <c r="C31" s="57" t="s">
        <v>116</v>
      </c>
      <c r="D31" s="57" t="s">
        <v>117</v>
      </c>
      <c r="E31" s="17" t="s">
        <v>250</v>
      </c>
      <c r="F31" s="22" t="s">
        <v>17</v>
      </c>
      <c r="G31" s="18" t="s">
        <v>152</v>
      </c>
      <c r="H31" s="36">
        <v>41640</v>
      </c>
      <c r="I31" s="19">
        <v>45291</v>
      </c>
      <c r="J31" s="37">
        <v>1462012.44</v>
      </c>
      <c r="K31" s="67">
        <v>0.5</v>
      </c>
      <c r="L31" s="21">
        <v>1000</v>
      </c>
      <c r="M31" s="28" t="s">
        <v>121</v>
      </c>
      <c r="O31" s="4" t="s">
        <v>42</v>
      </c>
    </row>
    <row r="32" spans="1:18" ht="121.5" customHeight="1" x14ac:dyDescent="0.3">
      <c r="A32" s="55">
        <v>69</v>
      </c>
      <c r="B32" s="72" t="s">
        <v>131</v>
      </c>
      <c r="C32" s="41" t="s">
        <v>116</v>
      </c>
      <c r="D32" s="41" t="s">
        <v>117</v>
      </c>
      <c r="E32" s="15" t="s">
        <v>53</v>
      </c>
      <c r="F32" s="14" t="s">
        <v>52</v>
      </c>
      <c r="G32" s="23" t="s">
        <v>153</v>
      </c>
      <c r="H32" s="38">
        <v>41640</v>
      </c>
      <c r="I32" s="24">
        <v>41639</v>
      </c>
      <c r="J32" s="25">
        <v>5857986.4900000002</v>
      </c>
      <c r="K32" s="65">
        <v>0.5</v>
      </c>
      <c r="L32" s="29">
        <v>1000</v>
      </c>
      <c r="M32" s="30" t="s">
        <v>121</v>
      </c>
    </row>
    <row r="33" spans="1:18" s="2" customFormat="1" ht="129.6" customHeight="1" x14ac:dyDescent="0.3">
      <c r="A33" s="55">
        <v>68</v>
      </c>
      <c r="B33" s="72" t="s">
        <v>132</v>
      </c>
      <c r="C33" s="41" t="s">
        <v>116</v>
      </c>
      <c r="D33" s="41" t="s">
        <v>117</v>
      </c>
      <c r="E33" s="15" t="s">
        <v>34</v>
      </c>
      <c r="F33" s="15" t="s">
        <v>35</v>
      </c>
      <c r="G33" s="23" t="s">
        <v>154</v>
      </c>
      <c r="H33" s="38">
        <v>41640</v>
      </c>
      <c r="I33" s="24">
        <v>45291</v>
      </c>
      <c r="J33" s="25">
        <v>970249</v>
      </c>
      <c r="K33" s="65">
        <v>0.5</v>
      </c>
      <c r="L33" s="29">
        <v>1000</v>
      </c>
      <c r="M33" s="30" t="s">
        <v>121</v>
      </c>
    </row>
    <row r="34" spans="1:18" s="2" customFormat="1" ht="84.75" customHeight="1" x14ac:dyDescent="0.3">
      <c r="A34" s="34">
        <v>13</v>
      </c>
      <c r="B34" s="72" t="s">
        <v>133</v>
      </c>
      <c r="C34" s="41" t="s">
        <v>116</v>
      </c>
      <c r="D34" s="41" t="s">
        <v>117</v>
      </c>
      <c r="E34" s="15" t="s">
        <v>58</v>
      </c>
      <c r="F34" s="15" t="s">
        <v>57</v>
      </c>
      <c r="G34" s="23" t="s">
        <v>155</v>
      </c>
      <c r="H34" s="38">
        <v>41640</v>
      </c>
      <c r="I34" s="24">
        <v>45291</v>
      </c>
      <c r="J34" s="25">
        <v>312692</v>
      </c>
      <c r="K34" s="65">
        <v>0.5</v>
      </c>
      <c r="L34" s="29">
        <v>1000</v>
      </c>
      <c r="M34" s="30" t="s">
        <v>121</v>
      </c>
    </row>
    <row r="35" spans="1:18" s="2" customFormat="1" ht="110.25" customHeight="1" x14ac:dyDescent="0.3">
      <c r="A35" s="34">
        <v>13</v>
      </c>
      <c r="B35" s="72" t="s">
        <v>133</v>
      </c>
      <c r="C35" s="41" t="s">
        <v>116</v>
      </c>
      <c r="D35" s="41" t="s">
        <v>117</v>
      </c>
      <c r="E35" s="15" t="s">
        <v>85</v>
      </c>
      <c r="F35" s="14" t="s">
        <v>84</v>
      </c>
      <c r="G35" s="23" t="s">
        <v>156</v>
      </c>
      <c r="H35" s="38">
        <f>H50</f>
        <v>41640</v>
      </c>
      <c r="I35" s="24">
        <v>45291</v>
      </c>
      <c r="J35" s="25">
        <v>2037450</v>
      </c>
      <c r="K35" s="65">
        <v>0.5</v>
      </c>
      <c r="L35" s="29">
        <v>1000</v>
      </c>
      <c r="M35" s="30" t="s">
        <v>121</v>
      </c>
      <c r="R35" s="2" t="s">
        <v>70</v>
      </c>
    </row>
    <row r="36" spans="1:18" s="1" customFormat="1" ht="103.5" customHeight="1" x14ac:dyDescent="0.3">
      <c r="A36" s="34">
        <v>90</v>
      </c>
      <c r="B36" s="72" t="s">
        <v>134</v>
      </c>
      <c r="C36" s="41" t="s">
        <v>116</v>
      </c>
      <c r="D36" s="41" t="s">
        <v>117</v>
      </c>
      <c r="E36" s="14" t="s">
        <v>61</v>
      </c>
      <c r="F36" s="14" t="s">
        <v>61</v>
      </c>
      <c r="G36" s="23" t="s">
        <v>157</v>
      </c>
      <c r="H36" s="38">
        <v>41640</v>
      </c>
      <c r="I36" s="24">
        <v>45291</v>
      </c>
      <c r="J36" s="26">
        <v>2135771</v>
      </c>
      <c r="K36" s="65">
        <v>0.5</v>
      </c>
      <c r="L36" s="29">
        <v>1000</v>
      </c>
      <c r="M36" s="30" t="s">
        <v>121</v>
      </c>
    </row>
    <row r="37" spans="1:18" s="1" customFormat="1" ht="93.75" customHeight="1" x14ac:dyDescent="0.3">
      <c r="A37" s="34">
        <v>90</v>
      </c>
      <c r="B37" s="72" t="s">
        <v>134</v>
      </c>
      <c r="C37" s="41" t="s">
        <v>116</v>
      </c>
      <c r="D37" s="41" t="s">
        <v>117</v>
      </c>
      <c r="E37" s="15" t="s">
        <v>87</v>
      </c>
      <c r="F37" s="14" t="s">
        <v>86</v>
      </c>
      <c r="G37" s="23" t="s">
        <v>182</v>
      </c>
      <c r="H37" s="38">
        <v>41640</v>
      </c>
      <c r="I37" s="24">
        <v>45291</v>
      </c>
      <c r="J37" s="26">
        <v>6800000</v>
      </c>
      <c r="K37" s="65">
        <v>0.5</v>
      </c>
      <c r="L37" s="29">
        <v>1000</v>
      </c>
      <c r="M37" s="30" t="s">
        <v>121</v>
      </c>
      <c r="R37" s="1" t="s">
        <v>71</v>
      </c>
    </row>
    <row r="38" spans="1:18" s="1" customFormat="1" ht="114" customHeight="1" thickBot="1" x14ac:dyDescent="0.35">
      <c r="A38" s="35">
        <v>13</v>
      </c>
      <c r="B38" s="74" t="s">
        <v>133</v>
      </c>
      <c r="C38" s="58" t="s">
        <v>116</v>
      </c>
      <c r="D38" s="58" t="s">
        <v>117</v>
      </c>
      <c r="E38" s="13" t="s">
        <v>190</v>
      </c>
      <c r="F38" s="13" t="s">
        <v>177</v>
      </c>
      <c r="G38" s="11" t="s">
        <v>178</v>
      </c>
      <c r="H38" s="38">
        <v>41640</v>
      </c>
      <c r="I38" s="24">
        <v>45291</v>
      </c>
      <c r="J38" s="12">
        <v>11867708.4</v>
      </c>
      <c r="K38" s="66">
        <v>0.5</v>
      </c>
      <c r="L38" s="32">
        <v>1000</v>
      </c>
      <c r="M38" s="33" t="s">
        <v>121</v>
      </c>
    </row>
    <row r="39" spans="1:18" s="1" customFormat="1" ht="114" customHeight="1" thickBot="1" x14ac:dyDescent="0.35">
      <c r="A39" s="91"/>
      <c r="B39" s="92" t="s">
        <v>221</v>
      </c>
      <c r="C39" s="93" t="s">
        <v>116</v>
      </c>
      <c r="D39" s="58" t="s">
        <v>117</v>
      </c>
      <c r="E39" s="94" t="s">
        <v>247</v>
      </c>
      <c r="F39" s="94" t="s">
        <v>248</v>
      </c>
      <c r="G39" s="95" t="s">
        <v>249</v>
      </c>
      <c r="H39" s="96">
        <v>43844</v>
      </c>
      <c r="I39" s="97">
        <v>45291</v>
      </c>
      <c r="J39" s="98">
        <v>106838</v>
      </c>
      <c r="K39" s="99">
        <v>0.5</v>
      </c>
      <c r="L39" s="100">
        <v>1180</v>
      </c>
      <c r="M39" s="101" t="s">
        <v>121</v>
      </c>
    </row>
    <row r="40" spans="1:18" s="1" customFormat="1" ht="114" customHeight="1" thickBot="1" x14ac:dyDescent="0.35">
      <c r="A40" s="91"/>
      <c r="B40" s="92" t="s">
        <v>221</v>
      </c>
      <c r="C40" s="93" t="s">
        <v>116</v>
      </c>
      <c r="D40" s="58" t="s">
        <v>222</v>
      </c>
      <c r="E40" s="94" t="s">
        <v>231</v>
      </c>
      <c r="F40" s="94" t="s">
        <v>212</v>
      </c>
      <c r="G40" s="95" t="s">
        <v>232</v>
      </c>
      <c r="H40" s="96">
        <v>43819</v>
      </c>
      <c r="I40" s="97">
        <v>45291</v>
      </c>
      <c r="J40" s="98">
        <v>99871</v>
      </c>
      <c r="K40" s="99">
        <v>0.5</v>
      </c>
      <c r="L40" s="100">
        <v>1082</v>
      </c>
      <c r="M40" s="101" t="s">
        <v>121</v>
      </c>
    </row>
    <row r="41" spans="1:18" s="1" customFormat="1" ht="114" customHeight="1" thickBot="1" x14ac:dyDescent="0.35">
      <c r="A41" s="91"/>
      <c r="B41" s="92" t="s">
        <v>221</v>
      </c>
      <c r="C41" s="93" t="s">
        <v>116</v>
      </c>
      <c r="D41" s="58" t="s">
        <v>223</v>
      </c>
      <c r="E41" s="94" t="s">
        <v>231</v>
      </c>
      <c r="F41" s="94" t="s">
        <v>213</v>
      </c>
      <c r="G41" s="95" t="s">
        <v>233</v>
      </c>
      <c r="H41" s="96">
        <v>43811</v>
      </c>
      <c r="I41" s="97">
        <v>45291</v>
      </c>
      <c r="J41" s="98">
        <v>67975.600000000006</v>
      </c>
      <c r="K41" s="99">
        <v>0.5</v>
      </c>
      <c r="L41" s="100">
        <v>1082</v>
      </c>
      <c r="M41" s="101" t="s">
        <v>121</v>
      </c>
    </row>
    <row r="42" spans="1:18" s="1" customFormat="1" ht="114" customHeight="1" thickBot="1" x14ac:dyDescent="0.35">
      <c r="A42" s="91"/>
      <c r="B42" s="92" t="s">
        <v>221</v>
      </c>
      <c r="C42" s="93" t="s">
        <v>116</v>
      </c>
      <c r="D42" s="58" t="s">
        <v>224</v>
      </c>
      <c r="E42" s="94" t="s">
        <v>234</v>
      </c>
      <c r="F42" s="94" t="s">
        <v>214</v>
      </c>
      <c r="G42" s="95" t="s">
        <v>235</v>
      </c>
      <c r="H42" s="96">
        <v>43815</v>
      </c>
      <c r="I42" s="97">
        <v>45291</v>
      </c>
      <c r="J42" s="98">
        <v>225000</v>
      </c>
      <c r="K42" s="99">
        <v>0.5</v>
      </c>
      <c r="L42" s="100">
        <v>1180</v>
      </c>
      <c r="M42" s="101" t="s">
        <v>121</v>
      </c>
    </row>
    <row r="43" spans="1:18" s="1" customFormat="1" ht="114" customHeight="1" thickBot="1" x14ac:dyDescent="0.35">
      <c r="A43" s="91"/>
      <c r="B43" s="92" t="s">
        <v>221</v>
      </c>
      <c r="C43" s="93" t="s">
        <v>116</v>
      </c>
      <c r="D43" s="58" t="s">
        <v>225</v>
      </c>
      <c r="E43" s="94" t="s">
        <v>236</v>
      </c>
      <c r="F43" s="94" t="s">
        <v>215</v>
      </c>
      <c r="G43" s="95" t="s">
        <v>245</v>
      </c>
      <c r="H43" s="96">
        <v>43861</v>
      </c>
      <c r="I43" s="97">
        <v>45291</v>
      </c>
      <c r="J43" s="98">
        <v>87940</v>
      </c>
      <c r="K43" s="99">
        <v>0.5</v>
      </c>
      <c r="L43" s="100">
        <v>1000</v>
      </c>
      <c r="M43" s="101" t="s">
        <v>121</v>
      </c>
    </row>
    <row r="44" spans="1:18" s="1" customFormat="1" ht="114" customHeight="1" thickBot="1" x14ac:dyDescent="0.35">
      <c r="A44" s="91"/>
      <c r="B44" s="92" t="s">
        <v>221</v>
      </c>
      <c r="C44" s="93" t="s">
        <v>116</v>
      </c>
      <c r="D44" s="58" t="s">
        <v>226</v>
      </c>
      <c r="E44" s="94" t="s">
        <v>237</v>
      </c>
      <c r="F44" s="94" t="s">
        <v>216</v>
      </c>
      <c r="G44" s="95" t="s">
        <v>238</v>
      </c>
      <c r="H44" s="96">
        <v>43815</v>
      </c>
      <c r="I44" s="97">
        <v>45291</v>
      </c>
      <c r="J44" s="98">
        <v>98000</v>
      </c>
      <c r="K44" s="99">
        <v>0.5</v>
      </c>
      <c r="L44" s="100">
        <v>1050</v>
      </c>
      <c r="M44" s="101" t="s">
        <v>121</v>
      </c>
    </row>
    <row r="45" spans="1:18" s="1" customFormat="1" ht="114" customHeight="1" thickBot="1" x14ac:dyDescent="0.35">
      <c r="A45" s="91"/>
      <c r="B45" s="92" t="s">
        <v>221</v>
      </c>
      <c r="C45" s="93" t="s">
        <v>116</v>
      </c>
      <c r="D45" s="58" t="s">
        <v>227</v>
      </c>
      <c r="E45" s="94" t="s">
        <v>240</v>
      </c>
      <c r="F45" s="94" t="s">
        <v>217</v>
      </c>
      <c r="G45" s="95" t="s">
        <v>239</v>
      </c>
      <c r="H45" s="96">
        <v>44491</v>
      </c>
      <c r="I45" s="97">
        <v>45291</v>
      </c>
      <c r="J45" s="98">
        <v>120000</v>
      </c>
      <c r="K45" s="99">
        <v>0.5</v>
      </c>
      <c r="L45" s="100">
        <v>1050</v>
      </c>
      <c r="M45" s="101" t="s">
        <v>121</v>
      </c>
    </row>
    <row r="46" spans="1:18" s="1" customFormat="1" ht="156.75" customHeight="1" thickBot="1" x14ac:dyDescent="0.35">
      <c r="A46" s="91"/>
      <c r="B46" s="92" t="s">
        <v>221</v>
      </c>
      <c r="C46" s="93" t="s">
        <v>116</v>
      </c>
      <c r="D46" s="58" t="s">
        <v>228</v>
      </c>
      <c r="E46" s="94" t="s">
        <v>241</v>
      </c>
      <c r="F46" s="94" t="s">
        <v>218</v>
      </c>
      <c r="G46" s="95" t="s">
        <v>246</v>
      </c>
      <c r="H46" s="96">
        <v>43815</v>
      </c>
      <c r="I46" s="97">
        <v>45291</v>
      </c>
      <c r="J46" s="98">
        <v>1500000</v>
      </c>
      <c r="K46" s="99">
        <v>0.5</v>
      </c>
      <c r="L46" s="100">
        <v>1050</v>
      </c>
      <c r="M46" s="101" t="s">
        <v>121</v>
      </c>
    </row>
    <row r="47" spans="1:18" s="1" customFormat="1" ht="130.19999999999999" thickBot="1" x14ac:dyDescent="0.35">
      <c r="A47" s="91"/>
      <c r="B47" s="92" t="s">
        <v>221</v>
      </c>
      <c r="C47" s="93" t="s">
        <v>116</v>
      </c>
      <c r="D47" s="58" t="s">
        <v>229</v>
      </c>
      <c r="E47" s="94" t="s">
        <v>9</v>
      </c>
      <c r="F47" s="94" t="s">
        <v>219</v>
      </c>
      <c r="G47" s="95" t="s">
        <v>242</v>
      </c>
      <c r="H47" s="96">
        <v>44525</v>
      </c>
      <c r="I47" s="97">
        <v>45291</v>
      </c>
      <c r="J47" s="98">
        <v>1675000</v>
      </c>
      <c r="K47" s="99">
        <v>0.5</v>
      </c>
      <c r="L47" s="100">
        <v>1050</v>
      </c>
      <c r="M47" s="101" t="s">
        <v>121</v>
      </c>
    </row>
    <row r="48" spans="1:18" s="1" customFormat="1" ht="114" customHeight="1" thickBot="1" x14ac:dyDescent="0.35">
      <c r="A48" s="91"/>
      <c r="B48" s="92" t="s">
        <v>221</v>
      </c>
      <c r="C48" s="93" t="s">
        <v>116</v>
      </c>
      <c r="D48" s="58" t="s">
        <v>230</v>
      </c>
      <c r="E48" s="94" t="s">
        <v>243</v>
      </c>
      <c r="F48" s="94" t="s">
        <v>220</v>
      </c>
      <c r="G48" s="95" t="s">
        <v>244</v>
      </c>
      <c r="H48" s="96">
        <v>43858</v>
      </c>
      <c r="I48" s="97">
        <v>45291</v>
      </c>
      <c r="J48" s="98">
        <v>172485</v>
      </c>
      <c r="K48" s="99">
        <v>0.5</v>
      </c>
      <c r="L48" s="100">
        <v>1020</v>
      </c>
      <c r="M48" s="101" t="s">
        <v>121</v>
      </c>
    </row>
    <row r="49" spans="1:18" s="2" customFormat="1" ht="96.75" customHeight="1" thickBot="1" x14ac:dyDescent="0.35">
      <c r="A49" s="113" t="s">
        <v>197</v>
      </c>
      <c r="B49" s="114"/>
      <c r="C49" s="114"/>
      <c r="D49" s="114"/>
      <c r="E49" s="114"/>
      <c r="F49" s="114"/>
      <c r="G49" s="114"/>
      <c r="H49" s="114"/>
      <c r="I49" s="114"/>
      <c r="J49" s="114"/>
      <c r="K49" s="114"/>
      <c r="L49" s="114"/>
      <c r="M49" s="115"/>
    </row>
    <row r="50" spans="1:18" s="2" customFormat="1" ht="90" customHeight="1" x14ac:dyDescent="0.3">
      <c r="A50" s="39">
        <v>90</v>
      </c>
      <c r="B50" s="72" t="s">
        <v>134</v>
      </c>
      <c r="C50" s="41" t="s">
        <v>116</v>
      </c>
      <c r="D50" s="41" t="s">
        <v>117</v>
      </c>
      <c r="E50" s="14" t="s">
        <v>56</v>
      </c>
      <c r="F50" s="14" t="s">
        <v>55</v>
      </c>
      <c r="G50" s="23" t="s">
        <v>159</v>
      </c>
      <c r="H50" s="38">
        <v>41640</v>
      </c>
      <c r="I50" s="24">
        <v>45291</v>
      </c>
      <c r="J50" s="26">
        <v>2869349.31</v>
      </c>
      <c r="K50" s="65">
        <v>0.5</v>
      </c>
      <c r="L50" s="29">
        <v>1000</v>
      </c>
      <c r="M50" s="30" t="s">
        <v>121</v>
      </c>
      <c r="R50" s="2" t="s">
        <v>72</v>
      </c>
    </row>
    <row r="51" spans="1:18" s="2" customFormat="1" ht="111" customHeight="1" x14ac:dyDescent="0.3">
      <c r="A51" s="39">
        <v>85</v>
      </c>
      <c r="B51" s="72" t="s">
        <v>135</v>
      </c>
      <c r="C51" s="41" t="s">
        <v>116</v>
      </c>
      <c r="D51" s="41" t="s">
        <v>117</v>
      </c>
      <c r="E51" s="15" t="s">
        <v>251</v>
      </c>
      <c r="F51" s="15" t="s">
        <v>64</v>
      </c>
      <c r="G51" s="23" t="s">
        <v>160</v>
      </c>
      <c r="H51" s="38">
        <v>41640</v>
      </c>
      <c r="I51" s="24">
        <v>45291</v>
      </c>
      <c r="J51" s="26">
        <v>4265934.51</v>
      </c>
      <c r="K51" s="65">
        <v>0.5</v>
      </c>
      <c r="L51" s="29">
        <v>1000</v>
      </c>
      <c r="M51" s="30" t="s">
        <v>121</v>
      </c>
    </row>
    <row r="52" spans="1:18" s="2" customFormat="1" ht="95.25" customHeight="1" thickBot="1" x14ac:dyDescent="0.35">
      <c r="A52" s="39">
        <v>85</v>
      </c>
      <c r="B52" s="72" t="s">
        <v>135</v>
      </c>
      <c r="C52" s="41" t="s">
        <v>116</v>
      </c>
      <c r="D52" s="41" t="s">
        <v>117</v>
      </c>
      <c r="E52" s="15" t="s">
        <v>89</v>
      </c>
      <c r="F52" s="15" t="s">
        <v>88</v>
      </c>
      <c r="G52" s="23" t="s">
        <v>161</v>
      </c>
      <c r="H52" s="38">
        <v>41640</v>
      </c>
      <c r="I52" s="24">
        <v>45291</v>
      </c>
      <c r="J52" s="7">
        <v>1370892.79</v>
      </c>
      <c r="K52" s="65">
        <v>0.5</v>
      </c>
      <c r="L52" s="29">
        <v>1000</v>
      </c>
      <c r="M52" s="30" t="s">
        <v>121</v>
      </c>
    </row>
    <row r="53" spans="1:18" s="2" customFormat="1" ht="41.4" customHeight="1" x14ac:dyDescent="0.3">
      <c r="A53" s="39">
        <v>89</v>
      </c>
      <c r="B53" s="72" t="s">
        <v>201</v>
      </c>
      <c r="C53" s="41" t="s">
        <v>116</v>
      </c>
      <c r="D53" s="41" t="s">
        <v>117</v>
      </c>
      <c r="E53" s="15" t="s">
        <v>198</v>
      </c>
      <c r="F53" s="15" t="s">
        <v>200</v>
      </c>
      <c r="G53" s="88" t="s">
        <v>209</v>
      </c>
      <c r="H53" s="24">
        <v>41640</v>
      </c>
      <c r="I53" s="24">
        <v>45291</v>
      </c>
      <c r="J53" s="25">
        <v>429841.3</v>
      </c>
      <c r="K53" s="65">
        <v>0.5</v>
      </c>
      <c r="L53" s="29">
        <v>1000</v>
      </c>
      <c r="M53" s="30" t="s">
        <v>121</v>
      </c>
    </row>
    <row r="54" spans="1:18" s="2" customFormat="1" ht="39" customHeight="1" x14ac:dyDescent="0.3">
      <c r="A54" s="39">
        <v>89</v>
      </c>
      <c r="B54" s="72" t="s">
        <v>201</v>
      </c>
      <c r="C54" s="41" t="s">
        <v>116</v>
      </c>
      <c r="D54" s="41" t="s">
        <v>117</v>
      </c>
      <c r="E54" s="15" t="s">
        <v>198</v>
      </c>
      <c r="F54" s="15" t="s">
        <v>199</v>
      </c>
      <c r="G54" s="90" t="s">
        <v>209</v>
      </c>
      <c r="H54" s="24">
        <v>41640</v>
      </c>
      <c r="I54" s="24">
        <v>45291</v>
      </c>
      <c r="J54" s="25">
        <v>32843.519999999997</v>
      </c>
      <c r="K54" s="65">
        <v>0.5</v>
      </c>
      <c r="L54" s="29">
        <v>1000</v>
      </c>
      <c r="M54" s="30" t="s">
        <v>121</v>
      </c>
    </row>
    <row r="55" spans="1:18" s="2" customFormat="1" ht="39" customHeight="1" x14ac:dyDescent="0.3">
      <c r="A55" s="39">
        <v>89</v>
      </c>
      <c r="B55" s="72" t="s">
        <v>201</v>
      </c>
      <c r="C55" s="41" t="s">
        <v>116</v>
      </c>
      <c r="D55" s="41" t="s">
        <v>117</v>
      </c>
      <c r="E55" s="15" t="s">
        <v>210</v>
      </c>
      <c r="F55" s="15" t="s">
        <v>211</v>
      </c>
      <c r="G55" s="89" t="s">
        <v>209</v>
      </c>
      <c r="H55" s="24">
        <v>41640</v>
      </c>
      <c r="I55" s="24">
        <v>45291</v>
      </c>
      <c r="J55" s="25">
        <v>115625</v>
      </c>
      <c r="K55" s="65">
        <v>0.5</v>
      </c>
      <c r="L55" s="29">
        <v>1000</v>
      </c>
      <c r="M55" s="30" t="s">
        <v>121</v>
      </c>
    </row>
    <row r="56" spans="1:18" s="2" customFormat="1" ht="76.95" customHeight="1" x14ac:dyDescent="0.3">
      <c r="A56" s="54">
        <v>17</v>
      </c>
      <c r="B56" s="72" t="s">
        <v>202</v>
      </c>
      <c r="C56" s="41" t="s">
        <v>116</v>
      </c>
      <c r="D56" s="41" t="s">
        <v>117</v>
      </c>
      <c r="E56" s="15" t="s">
        <v>30</v>
      </c>
      <c r="F56" s="15" t="s">
        <v>31</v>
      </c>
      <c r="G56" s="23" t="s">
        <v>158</v>
      </c>
      <c r="H56" s="24">
        <v>41640</v>
      </c>
      <c r="I56" s="24">
        <v>45291</v>
      </c>
      <c r="J56" s="26">
        <v>3797916</v>
      </c>
      <c r="K56" s="65">
        <v>0.5</v>
      </c>
      <c r="L56" s="29">
        <v>1000</v>
      </c>
      <c r="M56" s="30" t="s">
        <v>121</v>
      </c>
    </row>
    <row r="57" spans="1:18" s="2" customFormat="1" ht="24.75" customHeight="1" thickBot="1" x14ac:dyDescent="0.35">
      <c r="A57" s="107" t="s">
        <v>101</v>
      </c>
      <c r="B57" s="108"/>
      <c r="C57" s="108"/>
      <c r="D57" s="108"/>
      <c r="E57" s="108"/>
      <c r="F57" s="108"/>
      <c r="G57" s="108"/>
      <c r="H57" s="108"/>
      <c r="I57" s="108"/>
      <c r="J57" s="108"/>
      <c r="K57" s="108"/>
      <c r="L57" s="108"/>
      <c r="M57" s="109"/>
    </row>
    <row r="58" spans="1:18" ht="78.75" customHeight="1" x14ac:dyDescent="0.3">
      <c r="A58" s="53">
        <v>52</v>
      </c>
      <c r="B58" s="71" t="s">
        <v>136</v>
      </c>
      <c r="C58" s="57" t="s">
        <v>116</v>
      </c>
      <c r="D58" s="57" t="s">
        <v>117</v>
      </c>
      <c r="E58" s="17" t="s">
        <v>63</v>
      </c>
      <c r="F58" s="17" t="s">
        <v>62</v>
      </c>
      <c r="G58" s="18" t="s">
        <v>162</v>
      </c>
      <c r="H58" s="19">
        <v>41640</v>
      </c>
      <c r="I58" s="19">
        <v>45291</v>
      </c>
      <c r="J58" s="20">
        <v>633000</v>
      </c>
      <c r="K58" s="67">
        <v>0.5</v>
      </c>
      <c r="L58" s="21">
        <v>1000</v>
      </c>
      <c r="M58" s="28" t="s">
        <v>121</v>
      </c>
      <c r="O58" s="5"/>
    </row>
    <row r="59" spans="1:18" ht="84.75" customHeight="1" x14ac:dyDescent="0.3">
      <c r="A59" s="54">
        <v>52</v>
      </c>
      <c r="B59" s="72" t="s">
        <v>136</v>
      </c>
      <c r="C59" s="41" t="s">
        <v>116</v>
      </c>
      <c r="D59" s="41" t="s">
        <v>117</v>
      </c>
      <c r="E59" s="15" t="s">
        <v>18</v>
      </c>
      <c r="F59" s="15" t="s">
        <v>19</v>
      </c>
      <c r="G59" s="23" t="s">
        <v>163</v>
      </c>
      <c r="H59" s="24">
        <v>41640</v>
      </c>
      <c r="I59" s="24">
        <v>45291</v>
      </c>
      <c r="J59" s="25">
        <v>1727403</v>
      </c>
      <c r="K59" s="65">
        <v>0.5</v>
      </c>
      <c r="L59" s="29">
        <v>1000</v>
      </c>
      <c r="M59" s="30" t="s">
        <v>121</v>
      </c>
      <c r="O59" s="5" t="s">
        <v>44</v>
      </c>
    </row>
    <row r="60" spans="1:18" ht="72" x14ac:dyDescent="0.3">
      <c r="A60" s="39">
        <v>52</v>
      </c>
      <c r="B60" s="72" t="s">
        <v>136</v>
      </c>
      <c r="C60" s="41" t="s">
        <v>116</v>
      </c>
      <c r="D60" s="41" t="s">
        <v>117</v>
      </c>
      <c r="E60" s="15" t="s">
        <v>91</v>
      </c>
      <c r="F60" s="15" t="s">
        <v>90</v>
      </c>
      <c r="G60" s="23" t="s">
        <v>164</v>
      </c>
      <c r="H60" s="24">
        <v>41640</v>
      </c>
      <c r="I60" s="24">
        <v>45291</v>
      </c>
      <c r="J60" s="25">
        <v>2060573</v>
      </c>
      <c r="K60" s="65">
        <v>0.5</v>
      </c>
      <c r="L60" s="29">
        <v>1000</v>
      </c>
      <c r="M60" s="30" t="s">
        <v>121</v>
      </c>
      <c r="O60" s="5"/>
      <c r="R60" t="s">
        <v>73</v>
      </c>
    </row>
    <row r="61" spans="1:18" s="2" customFormat="1" ht="78" customHeight="1" x14ac:dyDescent="0.3">
      <c r="A61" s="54">
        <v>52</v>
      </c>
      <c r="B61" s="72" t="s">
        <v>136</v>
      </c>
      <c r="C61" s="41" t="s">
        <v>116</v>
      </c>
      <c r="D61" s="41" t="s">
        <v>117</v>
      </c>
      <c r="E61" s="15" t="s">
        <v>21</v>
      </c>
      <c r="F61" s="15" t="s">
        <v>20</v>
      </c>
      <c r="G61" s="23" t="s">
        <v>165</v>
      </c>
      <c r="H61" s="24">
        <v>41640</v>
      </c>
      <c r="I61" s="24">
        <v>45291</v>
      </c>
      <c r="J61" s="25">
        <v>1106100</v>
      </c>
      <c r="K61" s="65">
        <v>0.5</v>
      </c>
      <c r="L61" s="29">
        <v>1000</v>
      </c>
      <c r="M61" s="30" t="s">
        <v>121</v>
      </c>
      <c r="O61" s="6" t="s">
        <v>45</v>
      </c>
    </row>
    <row r="62" spans="1:18" s="2" customFormat="1" ht="95.25" customHeight="1" x14ac:dyDescent="0.3">
      <c r="A62" s="39">
        <v>52</v>
      </c>
      <c r="B62" s="72" t="s">
        <v>136</v>
      </c>
      <c r="C62" s="41" t="s">
        <v>116</v>
      </c>
      <c r="D62" s="41" t="s">
        <v>117</v>
      </c>
      <c r="E62" s="15" t="s">
        <v>93</v>
      </c>
      <c r="F62" s="15" t="s">
        <v>92</v>
      </c>
      <c r="G62" s="23" t="s">
        <v>166</v>
      </c>
      <c r="H62" s="24">
        <v>41640</v>
      </c>
      <c r="I62" s="24">
        <v>45291</v>
      </c>
      <c r="J62" s="25">
        <v>1957391</v>
      </c>
      <c r="K62" s="65">
        <v>0.5</v>
      </c>
      <c r="L62" s="29">
        <v>1000</v>
      </c>
      <c r="M62" s="30" t="s">
        <v>121</v>
      </c>
      <c r="O62" s="6"/>
      <c r="R62" s="2" t="s">
        <v>74</v>
      </c>
    </row>
    <row r="63" spans="1:18" s="2" customFormat="1" ht="108.75" customHeight="1" x14ac:dyDescent="0.3">
      <c r="A63" s="39">
        <v>52</v>
      </c>
      <c r="B63" s="72" t="s">
        <v>136</v>
      </c>
      <c r="C63" s="41" t="s">
        <v>116</v>
      </c>
      <c r="D63" s="41" t="s">
        <v>117</v>
      </c>
      <c r="E63" s="15" t="s">
        <v>95</v>
      </c>
      <c r="F63" s="15" t="s">
        <v>94</v>
      </c>
      <c r="G63" s="23" t="s">
        <v>167</v>
      </c>
      <c r="H63" s="24">
        <v>41640</v>
      </c>
      <c r="I63" s="24">
        <v>45291</v>
      </c>
      <c r="J63" s="25">
        <v>896671</v>
      </c>
      <c r="K63" s="65">
        <v>0.5</v>
      </c>
      <c r="L63" s="29">
        <v>1000</v>
      </c>
      <c r="M63" s="31" t="s">
        <v>8</v>
      </c>
      <c r="O63" s="6"/>
      <c r="R63" s="2" t="s">
        <v>75</v>
      </c>
    </row>
    <row r="64" spans="1:18" ht="110.25" customHeight="1" x14ac:dyDescent="0.3">
      <c r="A64" s="39">
        <v>95</v>
      </c>
      <c r="B64" s="72" t="s">
        <v>137</v>
      </c>
      <c r="C64" s="41" t="s">
        <v>116</v>
      </c>
      <c r="D64" s="41" t="s">
        <v>117</v>
      </c>
      <c r="E64" s="15" t="s">
        <v>97</v>
      </c>
      <c r="F64" s="14" t="s">
        <v>96</v>
      </c>
      <c r="G64" s="23" t="s">
        <v>181</v>
      </c>
      <c r="H64" s="24">
        <v>41640</v>
      </c>
      <c r="I64" s="24">
        <v>45291</v>
      </c>
      <c r="J64" s="26">
        <v>7359272</v>
      </c>
      <c r="K64" s="65">
        <v>0.5</v>
      </c>
      <c r="L64" s="29">
        <v>1000</v>
      </c>
      <c r="M64" s="31" t="s">
        <v>8</v>
      </c>
      <c r="R64" s="2" t="s">
        <v>76</v>
      </c>
    </row>
    <row r="65" spans="1:18" ht="87" customHeight="1" x14ac:dyDescent="0.3">
      <c r="A65" s="54">
        <v>95</v>
      </c>
      <c r="B65" s="72" t="s">
        <v>137</v>
      </c>
      <c r="C65" s="41" t="s">
        <v>116</v>
      </c>
      <c r="D65" s="41" t="s">
        <v>117</v>
      </c>
      <c r="E65" s="15" t="s">
        <v>22</v>
      </c>
      <c r="F65" s="15" t="s">
        <v>23</v>
      </c>
      <c r="G65" s="23" t="s">
        <v>168</v>
      </c>
      <c r="H65" s="24">
        <v>41640</v>
      </c>
      <c r="I65" s="24">
        <v>45291</v>
      </c>
      <c r="J65" s="26">
        <v>4204921</v>
      </c>
      <c r="K65" s="65">
        <v>0.5</v>
      </c>
      <c r="L65" s="29">
        <v>1000</v>
      </c>
      <c r="M65" s="31" t="s">
        <v>8</v>
      </c>
    </row>
    <row r="66" spans="1:18" ht="68.25" customHeight="1" x14ac:dyDescent="0.3">
      <c r="A66" s="39">
        <v>95</v>
      </c>
      <c r="B66" s="72" t="s">
        <v>137</v>
      </c>
      <c r="C66" s="41" t="s">
        <v>116</v>
      </c>
      <c r="D66" s="41" t="s">
        <v>117</v>
      </c>
      <c r="E66" s="15" t="s">
        <v>66</v>
      </c>
      <c r="F66" s="15" t="s">
        <v>65</v>
      </c>
      <c r="G66" s="23" t="s">
        <v>169</v>
      </c>
      <c r="H66" s="24">
        <v>41640</v>
      </c>
      <c r="I66" s="24">
        <v>45291</v>
      </c>
      <c r="J66" s="7">
        <v>2250000</v>
      </c>
      <c r="K66" s="65">
        <v>0.5</v>
      </c>
      <c r="L66" s="29">
        <v>1000</v>
      </c>
      <c r="M66" s="31" t="s">
        <v>8</v>
      </c>
    </row>
    <row r="67" spans="1:18" s="2" customFormat="1" ht="113.25" customHeight="1" x14ac:dyDescent="0.3">
      <c r="A67" s="54">
        <v>95</v>
      </c>
      <c r="B67" s="72" t="s">
        <v>137</v>
      </c>
      <c r="C67" s="41" t="s">
        <v>116</v>
      </c>
      <c r="D67" s="41" t="s">
        <v>117</v>
      </c>
      <c r="E67" s="15" t="s">
        <v>252</v>
      </c>
      <c r="F67" s="15" t="s">
        <v>24</v>
      </c>
      <c r="G67" s="23" t="s">
        <v>180</v>
      </c>
      <c r="H67" s="24">
        <v>41640</v>
      </c>
      <c r="I67" s="24">
        <v>45291</v>
      </c>
      <c r="J67" s="26">
        <v>2793534</v>
      </c>
      <c r="K67" s="65">
        <v>0.5</v>
      </c>
      <c r="L67" s="29">
        <v>1000</v>
      </c>
      <c r="M67" s="31" t="s">
        <v>8</v>
      </c>
    </row>
    <row r="68" spans="1:18" ht="91.5" customHeight="1" x14ac:dyDescent="0.3">
      <c r="A68" s="54">
        <v>97</v>
      </c>
      <c r="B68" s="72" t="s">
        <v>138</v>
      </c>
      <c r="C68" s="41" t="s">
        <v>116</v>
      </c>
      <c r="D68" s="41" t="s">
        <v>117</v>
      </c>
      <c r="E68" s="15" t="s">
        <v>25</v>
      </c>
      <c r="F68" s="15" t="s">
        <v>26</v>
      </c>
      <c r="G68" s="23" t="s">
        <v>170</v>
      </c>
      <c r="H68" s="24">
        <v>41640</v>
      </c>
      <c r="I68" s="24">
        <v>45291</v>
      </c>
      <c r="J68" s="7">
        <v>511860</v>
      </c>
      <c r="K68" s="65">
        <v>0.5</v>
      </c>
      <c r="L68" s="46">
        <v>1000</v>
      </c>
      <c r="M68" s="31" t="s">
        <v>121</v>
      </c>
    </row>
    <row r="69" spans="1:18" ht="111.75" customHeight="1" x14ac:dyDescent="0.3">
      <c r="A69" s="54">
        <v>97</v>
      </c>
      <c r="B69" s="72" t="s">
        <v>138</v>
      </c>
      <c r="C69" s="41" t="s">
        <v>116</v>
      </c>
      <c r="D69" s="41" t="s">
        <v>117</v>
      </c>
      <c r="E69" s="15" t="s">
        <v>27</v>
      </c>
      <c r="F69" s="15" t="s">
        <v>46</v>
      </c>
      <c r="G69" s="23" t="s">
        <v>179</v>
      </c>
      <c r="H69" s="24">
        <v>41640</v>
      </c>
      <c r="I69" s="24">
        <v>45291</v>
      </c>
      <c r="J69" s="25">
        <v>2115319</v>
      </c>
      <c r="K69" s="65">
        <v>0.5</v>
      </c>
      <c r="L69" s="29">
        <v>1000</v>
      </c>
      <c r="M69" s="30" t="s">
        <v>121</v>
      </c>
    </row>
    <row r="70" spans="1:18" ht="108.75" customHeight="1" thickBot="1" x14ac:dyDescent="0.35">
      <c r="A70" s="35">
        <v>53</v>
      </c>
      <c r="B70" s="73" t="s">
        <v>139</v>
      </c>
      <c r="C70" s="58" t="s">
        <v>116</v>
      </c>
      <c r="D70" s="58" t="s">
        <v>117</v>
      </c>
      <c r="E70" s="13" t="s">
        <v>105</v>
      </c>
      <c r="F70" s="13" t="s">
        <v>104</v>
      </c>
      <c r="G70" s="11" t="s">
        <v>103</v>
      </c>
      <c r="H70" s="27">
        <v>41640</v>
      </c>
      <c r="I70" s="27">
        <v>45291</v>
      </c>
      <c r="J70" s="12">
        <f>6160000+1280000</f>
        <v>7440000</v>
      </c>
      <c r="K70" s="66">
        <v>0.5</v>
      </c>
      <c r="L70" s="32">
        <v>1000</v>
      </c>
      <c r="M70" s="33" t="s">
        <v>121</v>
      </c>
      <c r="R70" t="s">
        <v>98</v>
      </c>
    </row>
  </sheetData>
  <mergeCells count="6">
    <mergeCell ref="A57:M57"/>
    <mergeCell ref="A30:M30"/>
    <mergeCell ref="A3:M3"/>
    <mergeCell ref="A15:M15"/>
    <mergeCell ref="C1:M1"/>
    <mergeCell ref="A49:M49"/>
  </mergeCells>
  <dataValidations count="1">
    <dataValidation type="list" allowBlank="1" showInputMessage="1" showErrorMessage="1" sqref="A16:A18" xr:uid="{00000000-0002-0000-0000-000000000000}">
      <formula1>$O$16:$O$19</formula1>
    </dataValidation>
  </dataValidations>
  <pageMargins left="0.23622047244094491" right="0.23622047244094491" top="0.74803149606299213" bottom="0.74803149606299213" header="0.31496062992125984" footer="0.31496062992125984"/>
  <pageSetup paperSize="9" scale="36" fitToHeight="0" orientation="landscape" horizontalDpi="4294967293" verticalDpi="4294967293" r:id="rId1"/>
  <customProperties>
    <customPr name="EpmWorksheetKeyString_GUID" r:id="rId2"/>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Français</vt:lpstr>
    </vt:vector>
  </TitlesOfParts>
  <Company>MRBC-MBHG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Geneviève Planchard</dc:creator>
  <cp:lastModifiedBy>CRABEELS Clara</cp:lastModifiedBy>
  <cp:lastPrinted>2016-07-07T14:00:53Z</cp:lastPrinted>
  <dcterms:created xsi:type="dcterms:W3CDTF">2015-12-01T12:49:43Z</dcterms:created>
  <dcterms:modified xsi:type="dcterms:W3CDTF">2024-03-11T12:31:53Z</dcterms:modified>
</cp:coreProperties>
</file>